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TLONGO1\Downloads\"/>
    </mc:Choice>
  </mc:AlternateContent>
  <xr:revisionPtr revIDLastSave="0" documentId="13_ncr:1_{DEAB0EBC-AC76-4562-A33A-A3B8C9901D36}" xr6:coauthVersionLast="47" xr6:coauthVersionMax="47" xr10:uidLastSave="{00000000-0000-0000-0000-000000000000}"/>
  <bookViews>
    <workbookView xWindow="4830" yWindow="3345" windowWidth="21600" windowHeight="11385" activeTab="1" xr2:uid="{00000000-000D-0000-FFFF-FFFF00000000}"/>
  </bookViews>
  <sheets>
    <sheet name="Instructions" sheetId="15" r:id="rId1"/>
    <sheet name="Year-End Adjustment Form" sheetId="7" r:id="rId2"/>
    <sheet name="Type Dropdown" sheetId="16" state="hidden" r:id="rId3"/>
    <sheet name="Data References" sheetId="4" state="hidden" r:id="rId4"/>
  </sheets>
  <externalReferences>
    <externalReference r:id="rId5"/>
  </externalReferences>
  <definedNames>
    <definedName name="FiscalYear" localSheetId="3">'[1]Journal Entry Form'!$R$5:$R$6</definedName>
    <definedName name="FiscalYear" localSheetId="1">'Data References'!$A$3:$A$4</definedName>
    <definedName name="FiscalYear">#REF!</definedName>
    <definedName name="_xlnm.Print_Area" localSheetId="0">Instructions!$A$1:$J$59</definedName>
    <definedName name="_xlnm.Print_Area" localSheetId="1">'Year-End Adjustment Form'!$A$1:$R$31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7" l="1"/>
  <c r="Q27" i="7"/>
  <c r="Q26" i="7"/>
  <c r="Q25" i="7"/>
  <c r="Q24" i="7"/>
  <c r="Q23" i="7"/>
  <c r="Q22" i="7"/>
  <c r="Q21" i="7"/>
  <c r="Q20" i="7"/>
  <c r="Q19" i="7"/>
  <c r="Q18" i="7"/>
  <c r="Q14" i="7"/>
  <c r="S18" i="7"/>
  <c r="S19" i="7"/>
  <c r="S20" i="7"/>
  <c r="S21" i="7"/>
  <c r="S22" i="7"/>
  <c r="S23" i="7"/>
  <c r="S24" i="7"/>
  <c r="S25" i="7"/>
  <c r="S26" i="7"/>
  <c r="S27" i="7"/>
  <c r="S28" i="7"/>
  <c r="S15" i="7" l="1"/>
  <c r="Q15" i="7" s="1"/>
  <c r="S16" i="7"/>
  <c r="Q16" i="7" s="1"/>
  <c r="S17" i="7"/>
  <c r="Q17" i="7" s="1"/>
  <c r="S14" i="7"/>
  <c r="R18" i="7" l="1"/>
  <c r="R22" i="7"/>
  <c r="R21" i="7"/>
  <c r="R20" i="7"/>
  <c r="R17" i="7"/>
  <c r="R16" i="7"/>
  <c r="R15" i="7"/>
  <c r="R14" i="7"/>
  <c r="K28" i="7"/>
  <c r="K27" i="7"/>
  <c r="K26" i="7"/>
  <c r="K25" i="7"/>
  <c r="K24" i="7"/>
  <c r="K23" i="7"/>
  <c r="O5" i="7" l="1"/>
  <c r="P5" i="7" s="1"/>
  <c r="N5" i="7"/>
  <c r="R19" i="7"/>
  <c r="A9" i="4"/>
  <c r="A10" i="4" l="1"/>
  <c r="R23" i="7" l="1"/>
  <c r="R28" i="7"/>
  <c r="R27" i="7"/>
  <c r="R26" i="7"/>
  <c r="R25" i="7"/>
  <c r="R24" i="7"/>
  <c r="O8" i="7" l="1"/>
  <c r="O7" i="7"/>
  <c r="O6" i="7"/>
  <c r="P6" i="7" s="1"/>
  <c r="N8" i="7"/>
  <c r="N7" i="7"/>
  <c r="N6" i="7"/>
  <c r="S5" i="7" l="1"/>
  <c r="S6" i="7"/>
  <c r="P8" i="7"/>
  <c r="S8" i="7" s="1"/>
  <c r="P7" i="7"/>
  <c r="S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Achettu</author>
    <author>Magana, Jesus</author>
  </authors>
  <commentList>
    <comment ref="A13" authorId="0" shapeId="0" xr:uid="{00000000-0006-0000-0100-000001000000}">
      <text>
        <r>
          <rPr>
            <sz val="9"/>
            <color indexed="81"/>
            <rFont val="Tahoma"/>
            <family val="2"/>
          </rPr>
          <t xml:space="preserve">If the university is paying funds to a vendor or individual list the Payee. 
If the university is receiving funds from an individual or organization list the Payer.
</t>
        </r>
      </text>
    </comment>
    <comment ref="B13" authorId="0" shapeId="0" xr:uid="{00000000-0006-0000-0100-000002000000}">
      <text>
        <r>
          <rPr>
            <sz val="9"/>
            <color indexed="81"/>
            <rFont val="Tahoma"/>
            <family val="2"/>
          </rPr>
          <t xml:space="preserve">List the invoice number when available.  If no invoice number is available, leave blank. 
</t>
        </r>
      </text>
    </comment>
    <comment ref="D13" authorId="1" shapeId="0" xr:uid="{00000000-0006-0000-0100-000003000000}">
      <text>
        <r>
          <rPr>
            <sz val="9"/>
            <color indexed="81"/>
            <rFont val="Tahoma"/>
            <family val="2"/>
          </rPr>
          <t xml:space="preserve">Provide Payment amount or Invoice amount (estimate if invoice not available)
</t>
        </r>
      </text>
    </comment>
    <comment ref="E13" authorId="1" shapeId="0" xr:uid="{00000000-0006-0000-0100-000004000000}">
      <text>
        <r>
          <rPr>
            <sz val="9"/>
            <color indexed="81"/>
            <rFont val="Tahoma"/>
            <family val="2"/>
          </rPr>
          <t xml:space="preserve">For a prepaid or deferred revenue transaction, enter the amount related to future fiscal years.
For an accrual or revenue receivable, enter the amount related to the current fiscal year.
</t>
        </r>
      </text>
    </comment>
    <comment ref="F13" authorId="1" shapeId="0" xr:uid="{00000000-0006-0000-0100-000005000000}">
      <text>
        <r>
          <rPr>
            <sz val="9"/>
            <color indexed="81"/>
            <rFont val="Tahoma"/>
            <family val="2"/>
          </rPr>
          <t>Provide actual or anticipated payment or revenue receipt date.</t>
        </r>
      </text>
    </comment>
    <comment ref="G13" authorId="1" shapeId="0" xr:uid="{00000000-0006-0000-0100-000006000000}">
      <text>
        <r>
          <rPr>
            <sz val="9"/>
            <color indexed="81"/>
            <rFont val="Tahoma"/>
            <family val="2"/>
          </rPr>
          <t>Provide the actual or anticipated receipt date of the goods or services.</t>
        </r>
      </text>
    </comment>
    <comment ref="J13" authorId="0" shapeId="0" xr:uid="{00000000-0006-0000-0100-000007000000}">
      <text>
        <r>
          <rPr>
            <sz val="9"/>
            <color indexed="81"/>
            <rFont val="Tahoma"/>
            <family val="2"/>
          </rPr>
          <t>Use the account that the revenue or expense has been, or should be, recorded.</t>
        </r>
      </text>
    </comment>
    <comment ref="N13" authorId="0" shapeId="0" xr:uid="{00000000-0006-0000-0100-000008000000}">
      <text>
        <r>
          <rPr>
            <sz val="9"/>
            <color indexed="81"/>
            <rFont val="Tahoma"/>
            <family val="2"/>
          </rPr>
          <t xml:space="preserve">The line description entered will appear on Financial Activty Summary reports when the transaction is posted. 
</t>
        </r>
      </text>
    </comment>
    <comment ref="Q13" authorId="1" shapeId="0" xr:uid="{00000000-0006-0000-0100-000009000000}">
      <text>
        <r>
          <rPr>
            <sz val="10"/>
            <color indexed="81"/>
            <rFont val="Tahoma"/>
            <family val="2"/>
          </rPr>
          <t xml:space="preserve">Self populates the type of entry based on dates entered in the previous columns. 
</t>
        </r>
        <r>
          <rPr>
            <b/>
            <sz val="10"/>
            <color indexed="81"/>
            <rFont val="Tahoma"/>
            <family val="2"/>
          </rPr>
          <t>Prepaid:</t>
        </r>
        <r>
          <rPr>
            <sz val="10"/>
            <color indexed="81"/>
            <rFont val="Tahoma"/>
            <family val="2"/>
          </rPr>
          <t xml:space="preserve"> an expense has been recorded in the current fiscal year and needs to be allocated to a future fiscal year.
</t>
        </r>
        <r>
          <rPr>
            <b/>
            <sz val="10"/>
            <color indexed="81"/>
            <rFont val="Tahoma"/>
            <family val="2"/>
          </rPr>
          <t>Accrual:</t>
        </r>
        <r>
          <rPr>
            <sz val="10"/>
            <color indexed="81"/>
            <rFont val="Tahoma"/>
            <family val="2"/>
          </rPr>
          <t xml:space="preserve"> a current year expense will be paid in a future fiscal year and needs to be recognized in the current fiscal year.
</t>
        </r>
        <r>
          <rPr>
            <b/>
            <sz val="10"/>
            <color indexed="81"/>
            <rFont val="Tahoma"/>
            <family val="2"/>
          </rPr>
          <t>Deferred revenue:</t>
        </r>
        <r>
          <rPr>
            <sz val="10"/>
            <color indexed="81"/>
            <rFont val="Tahoma"/>
            <family val="2"/>
          </rPr>
          <t xml:space="preserve"> revenue has been received in the current fiscal year and needs to be allocated to a future fiscal year.
</t>
        </r>
        <r>
          <rPr>
            <b/>
            <sz val="10"/>
            <color indexed="81"/>
            <rFont val="Tahoma"/>
            <family val="2"/>
          </rPr>
          <t>Revenue receivable:</t>
        </r>
        <r>
          <rPr>
            <sz val="10"/>
            <color indexed="81"/>
            <rFont val="Tahoma"/>
            <family val="2"/>
          </rPr>
          <t xml:space="preserve"> revenue earned in the current fiscal year will be received in a future fiscal year and needs to be recognized in the current fiscal year.</t>
        </r>
      </text>
    </comment>
    <comment ref="R13" authorId="0" shapeId="0" xr:uid="{00000000-0006-0000-0100-00000A000000}">
      <text>
        <r>
          <rPr>
            <sz val="9"/>
            <color indexed="81"/>
            <rFont val="Tahoma"/>
            <family val="2"/>
          </rPr>
          <t xml:space="preserve">Indicates the impact on the current fiscal year based on the type of adjustment (Accrual/Prepaid/Deferral/Receivable). 
</t>
        </r>
        <r>
          <rPr>
            <b/>
            <sz val="9"/>
            <color indexed="81"/>
            <rFont val="Tahoma"/>
            <family val="2"/>
          </rPr>
          <t xml:space="preserve">
</t>
        </r>
        <r>
          <rPr>
            <sz val="9"/>
            <color indexed="81"/>
            <rFont val="Tahoma"/>
            <family val="2"/>
          </rPr>
          <t>For example, an increase in expense reduces the funds available to  spend in the associated department. A decrease in expense increases the funds available to spend.
A negative revenue amount increases the total revenue of the department.  A positive amount decreases revenue.</t>
        </r>
      </text>
    </comment>
  </commentList>
</comments>
</file>

<file path=xl/sharedStrings.xml><?xml version="1.0" encoding="utf-8"?>
<sst xmlns="http://schemas.openxmlformats.org/spreadsheetml/2006/main" count="129" uniqueCount="105">
  <si>
    <t>Fund</t>
  </si>
  <si>
    <t>Account</t>
  </si>
  <si>
    <t>Fund Usage</t>
  </si>
  <si>
    <t>Requester Name</t>
  </si>
  <si>
    <t>Yes</t>
  </si>
  <si>
    <t>No</t>
  </si>
  <si>
    <t>_</t>
  </si>
  <si>
    <t>Effect on Current Year</t>
  </si>
  <si>
    <t>Transaction Type</t>
  </si>
  <si>
    <t>Invoice Received Drop Down</t>
  </si>
  <si>
    <r>
      <t xml:space="preserve">Project ID
</t>
    </r>
    <r>
      <rPr>
        <i/>
        <sz val="11"/>
        <color theme="1"/>
        <rFont val="Calibri"/>
        <family val="2"/>
        <scheme val="minor"/>
      </rPr>
      <t>(if applicable)</t>
    </r>
  </si>
  <si>
    <t>F4xx</t>
  </si>
  <si>
    <t>F1xx</t>
  </si>
  <si>
    <t>F2xx</t>
  </si>
  <si>
    <t>F5xx</t>
  </si>
  <si>
    <t>F7xx</t>
  </si>
  <si>
    <t>F9xx</t>
  </si>
  <si>
    <t>Current FY</t>
  </si>
  <si>
    <t>Future FY</t>
  </si>
  <si>
    <t>Moving Expense</t>
  </si>
  <si>
    <t>Moving Revenue</t>
  </si>
  <si>
    <t>→</t>
  </si>
  <si>
    <t>←</t>
  </si>
  <si>
    <t>Accrual</t>
  </si>
  <si>
    <t>Deferred Revenue</t>
  </si>
  <si>
    <t>Revenue Receivable</t>
  </si>
  <si>
    <t>Name</t>
  </si>
  <si>
    <r>
      <t>Invoice #</t>
    </r>
    <r>
      <rPr>
        <sz val="11"/>
        <color theme="1"/>
        <rFont val="Calibri"/>
        <family val="2"/>
        <scheme val="minor"/>
      </rPr>
      <t xml:space="preserve"> 
</t>
    </r>
    <r>
      <rPr>
        <i/>
        <sz val="11"/>
        <color theme="1"/>
        <rFont val="Calibri"/>
        <family val="2"/>
        <scheme val="minor"/>
      </rPr>
      <t>(if available)</t>
    </r>
  </si>
  <si>
    <t>Total Amount</t>
  </si>
  <si>
    <t>Adjustment Amount</t>
  </si>
  <si>
    <t>Payment Date</t>
  </si>
  <si>
    <t>Goods or Services Receipt Date</t>
  </si>
  <si>
    <t>Invoice sent to AP?</t>
  </si>
  <si>
    <t>Transaction Total Over $100,000</t>
  </si>
  <si>
    <t>Transaction Line Over $25,000</t>
  </si>
  <si>
    <t>Check for Invoices</t>
  </si>
  <si>
    <t>For FA Use Only</t>
  </si>
  <si>
    <t>Transaction Total</t>
  </si>
  <si>
    <t>Transaction Type Summary (for informational purposes only)</t>
  </si>
  <si>
    <t>DePaul University</t>
  </si>
  <si>
    <t>Financial Accounting</t>
  </si>
  <si>
    <t>Overview:</t>
  </si>
  <si>
    <t>Fields requiring completion have yellow headers.  Greyed out cells are auto populated.</t>
  </si>
  <si>
    <t>For expenses, indicate vendor name or employee name (for reimbursements). 
For revenue, indicate name of individual or organization paying the university.</t>
  </si>
  <si>
    <t>Invoice</t>
  </si>
  <si>
    <t>Provide the invoice number, if available.  If you do not have an invoice, leave this cell blank.</t>
  </si>
  <si>
    <t>Provide one of the following: 1) payment amount, 2) invoice amount or estimate if invoice is not available, 3) amount received, or 4) expected amount to be received</t>
  </si>
  <si>
    <t>Provide the actual or anticipated payment or revenue receipt date.</t>
  </si>
  <si>
    <t>Goods or Service Receipt Date</t>
  </si>
  <si>
    <t xml:space="preserve">Provide the actual or anticipated receipt date of the goods or service. If a payment relates to services expected to be incurred over a period of time, indicate the end date of the period in the Goods or Service Receipt Date cell.  Also, provide the full service period or time frame in the Line Description cell.  </t>
  </si>
  <si>
    <t>Indicate the account where the expense or revenue has been or should be recorded.  No balance sheet accounts should be used.</t>
  </si>
  <si>
    <t>Invoice Sent to AP</t>
  </si>
  <si>
    <t>If you sent the invoice to AP, please indicate "yes".  If not, please indicate "no".</t>
  </si>
  <si>
    <t>Auto populated cell; however, see below for descriptions and examples.</t>
  </si>
  <si>
    <t>Prepaid Expense</t>
  </si>
  <si>
    <t>Purpose:</t>
  </si>
  <si>
    <t>Example:</t>
  </si>
  <si>
    <t>Expense Accrual</t>
  </si>
  <si>
    <r>
      <rPr>
        <b/>
        <sz val="12"/>
        <color theme="1"/>
        <rFont val="Calibri"/>
        <family val="2"/>
        <scheme val="minor"/>
      </rPr>
      <t>Purpose:</t>
    </r>
    <r>
      <rPr>
        <sz val="12"/>
        <color theme="1"/>
        <rFont val="Calibri"/>
        <family val="2"/>
        <scheme val="minor"/>
      </rPr>
      <t xml:space="preserve"> </t>
    </r>
  </si>
  <si>
    <t xml:space="preserve">Purpose: </t>
  </si>
  <si>
    <t>Examples:</t>
  </si>
  <si>
    <t>Illustrative Example</t>
  </si>
  <si>
    <t xml:space="preserve">Future Fiscal Year </t>
  </si>
  <si>
    <t>Expense paid (cash outlay)</t>
  </si>
  <si>
    <t>Good/service received and expense recorded</t>
  </si>
  <si>
    <t>Type of Transaction</t>
  </si>
  <si>
    <t>Expense paid, but good or service not received before year-end</t>
  </si>
  <si>
    <t>Cash received</t>
  </si>
  <si>
    <t>Good/service received but not paid before year-end.  An accrual records expense in current fiscal year</t>
  </si>
  <si>
    <t>Good or service delivered or performed before year-end, but no payment received. Revenue should be recorded in current year.</t>
  </si>
  <si>
    <t>Cash received, but good or service not performed or delivered until future year</t>
  </si>
  <si>
    <t>Goods delivered or services provided and revenue recorded</t>
  </si>
  <si>
    <r>
      <t xml:space="preserve">Name </t>
    </r>
    <r>
      <rPr>
        <i/>
        <sz val="11"/>
        <color theme="1"/>
        <rFont val="Calibri"/>
        <family val="2"/>
        <scheme val="minor"/>
      </rPr>
      <t>(Payer/Payee)</t>
    </r>
  </si>
  <si>
    <t>Future Fiscal Year</t>
  </si>
  <si>
    <t>Count of transactions</t>
  </si>
  <si>
    <t>Prepaid</t>
  </si>
  <si>
    <t>Account Type</t>
  </si>
  <si>
    <t>Salary &amp; Benefit Account Usage</t>
  </si>
  <si>
    <t>Magazine/software subscriptions that cross fiscal years</t>
  </si>
  <si>
    <t>Activity</t>
  </si>
  <si>
    <t>Cost Center</t>
  </si>
  <si>
    <t>Cost Center Owner</t>
  </si>
  <si>
    <t>Line Description</t>
  </si>
  <si>
    <t>Special Notes</t>
  </si>
  <si>
    <t>Program</t>
  </si>
  <si>
    <t>Prepaid Service Date Range</t>
  </si>
  <si>
    <t>Cost Center Segment ID</t>
  </si>
  <si>
    <t>YE Form Type</t>
  </si>
  <si>
    <t>NOTE: If a payment relates to services expected to be incurred over a period of time, indicate service period within the Prepaid Service Date Range column. Use the service end date as the Goods or Services Receipt Date.</t>
  </si>
  <si>
    <t>FY26 Year-End Adjustment Form</t>
  </si>
  <si>
    <t>FY26</t>
  </si>
  <si>
    <t>Activity after FY26</t>
  </si>
  <si>
    <t>Overview of Fiscal Year 2026 Year-End Adjustment Form</t>
  </si>
  <si>
    <t xml:space="preserve">Cell phone payment for the month of June 2026 paid on or after July 1, 2026.                                                                         </t>
  </si>
  <si>
    <t>Funds received in June 2026 for the sale of tickets to an event that will be held on or after July 1, 2026.</t>
  </si>
  <si>
    <t>Funds received on or after July 1, 2026 for an event that was held in June 2026.</t>
  </si>
  <si>
    <t>Fiscal Year 2026</t>
  </si>
  <si>
    <t>Conference registration and/or airfare purchased in June that will be incurred in fiscal year 2027</t>
  </si>
  <si>
    <t>To move purchases (i.e. ProCard charges) posted through June 30, 2026 from fiscal year 2026 to fiscal year 2027</t>
  </si>
  <si>
    <t>To move revenue from fiscal year 2026 to fiscal year 2027 when the revenue is earned while funds were received and deposited in fiscal year 2026.</t>
  </si>
  <si>
    <t>To move revenue from fiscal year 2027 to fiscal year 2026 when the revenue is earned while the funds will not be received and deposited until fiscal year 2027.</t>
  </si>
  <si>
    <t>For a prepaid expense or deferred revenue, enter the amount related to future fiscal years.  
For an expense accrual or revenue receivable, enter the amount related to FY26.</t>
  </si>
  <si>
    <t>Financial accounting standards require that expenses be recorded in the fiscal year that the good is received by the university or the service is rendered to the university. When submitting the Year-End Adjustment form, attach the Excel version of the document to the Financial Affairs Help Desk's Year-End Financial Adjustment Request form. If you have any questions on how to fill out the form, please contact the Financial Affairs Help Desk.</t>
  </si>
  <si>
    <t>Submit a unique Year-End Adjustment Form for each YE Form Transaction Type with supporting documentation through the Financial Affairs Help Desk's Year-End Financial Adjustment Request form.  Copy any Cost Center Owners impacted.</t>
  </si>
  <si>
    <t>To move expenditures from fiscal year 2027 back to fiscal year 2026 when the good is received or service rendered in fiscal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</si>
</sst>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F800]dddd\,\ mmmm\ dd\,\ yyyy"/>
    <numFmt numFmtId="167" formatCode="mm/dd/yy;@"/>
    <numFmt numFmtId="168" formatCode="[$-409]mmmm\ d\,\ yyyy;@"/>
    <numFmt numFmtId="169" formatCode="_(* #,##0_);_(* \(#,##0\);_(* &quot;-&quot;??_);_(@_)"/>
  </numFmts>
  <fonts count="53">
    <font>
      <sz val="11"/>
      <color theme="1"/>
      <name val="Calibri"/>
      <family val="2"/>
      <scheme val="minor"/>
    </font>
    <font>
      <sz val="11"/>
      <color theme="1"/>
      <name val="Calibri"/>
      <family val="2"/>
      <scheme val="minor"/>
    </font>
    <font>
      <sz val="10"/>
      <color theme="1"/>
      <name val="Calibri"/>
      <family val="2"/>
      <scheme val="minor"/>
    </font>
    <font>
      <sz val="9"/>
      <name val="Arial"/>
      <family val="2"/>
    </font>
    <font>
      <sz val="10"/>
      <name val="Arial"/>
      <family val="2"/>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sz val="8"/>
      <color indexed="61"/>
      <name val="Arial"/>
      <family val="2"/>
    </font>
    <font>
      <b/>
      <sz val="8"/>
      <name val="Arial"/>
      <family val="2"/>
    </font>
    <font>
      <b/>
      <sz val="10"/>
      <name val="Arial"/>
      <family val="2"/>
    </font>
    <font>
      <sz val="10"/>
      <name val="Arial Unicode MS"/>
      <family val="2"/>
    </font>
    <font>
      <u/>
      <sz val="11"/>
      <color theme="10"/>
      <name val="Calibri"/>
      <family val="2"/>
      <scheme val="minor"/>
    </font>
    <font>
      <b/>
      <u/>
      <sz val="11"/>
      <color theme="10"/>
      <name val="Calibri"/>
      <family val="2"/>
      <scheme val="minor"/>
    </font>
    <font>
      <sz val="11"/>
      <color theme="10"/>
      <name val="Calibri"/>
      <family val="2"/>
      <scheme val="minor"/>
    </font>
    <font>
      <b/>
      <sz val="11"/>
      <color theme="1"/>
      <name val="Calibri"/>
      <family val="2"/>
      <scheme val="minor"/>
    </font>
    <font>
      <sz val="9"/>
      <color indexed="81"/>
      <name val="Tahoma"/>
      <family val="2"/>
    </font>
    <font>
      <b/>
      <sz val="9"/>
      <color indexed="81"/>
      <name val="Tahoma"/>
      <family val="2"/>
    </font>
    <font>
      <b/>
      <sz val="11"/>
      <name val="Calibri"/>
      <family val="2"/>
      <scheme val="minor"/>
    </font>
    <font>
      <sz val="11"/>
      <name val="Calibri"/>
      <family val="2"/>
      <scheme val="minor"/>
    </font>
    <font>
      <sz val="10"/>
      <color theme="1"/>
      <name val="Arial"/>
      <family val="2"/>
    </font>
    <font>
      <sz val="12"/>
      <color theme="1"/>
      <name val="Calibri"/>
      <family val="2"/>
      <scheme val="minor"/>
    </font>
    <font>
      <sz val="14"/>
      <color theme="1"/>
      <name val="Calibri"/>
      <family val="2"/>
      <scheme val="minor"/>
    </font>
    <font>
      <b/>
      <sz val="14"/>
      <name val="Calibri"/>
      <family val="2"/>
      <scheme val="minor"/>
    </font>
    <font>
      <b/>
      <sz val="12"/>
      <color theme="1"/>
      <name val="Calibri"/>
      <family val="2"/>
      <scheme val="minor"/>
    </font>
    <font>
      <sz val="11"/>
      <color theme="0" tint="-0.14999847407452621"/>
      <name val="Calibri"/>
      <family val="2"/>
      <scheme val="minor"/>
    </font>
    <font>
      <b/>
      <sz val="11"/>
      <color theme="0" tint="-0.14999847407452621"/>
      <name val="Calibri"/>
      <family val="2"/>
      <scheme val="minor"/>
    </font>
    <font>
      <sz val="10"/>
      <color indexed="81"/>
      <name val="Tahoma"/>
      <family val="2"/>
    </font>
    <font>
      <b/>
      <sz val="10"/>
      <color indexed="81"/>
      <name val="Tahoma"/>
      <family val="2"/>
    </font>
    <font>
      <i/>
      <sz val="11"/>
      <color theme="1"/>
      <name val="Calibri"/>
      <family val="2"/>
      <scheme val="minor"/>
    </font>
    <font>
      <b/>
      <sz val="12"/>
      <name val="Calibri"/>
      <family val="2"/>
    </font>
    <font>
      <sz val="10"/>
      <color rgb="FFFF0000"/>
      <name val="Calibri"/>
      <family val="2"/>
      <scheme val="minor"/>
    </font>
    <font>
      <b/>
      <sz val="16"/>
      <name val="Calibri"/>
      <family val="2"/>
      <scheme val="minor"/>
    </font>
    <font>
      <b/>
      <sz val="10"/>
      <name val="Calibri"/>
      <family val="2"/>
      <scheme val="minor"/>
    </font>
    <font>
      <sz val="10"/>
      <name val="Calibri"/>
      <family val="2"/>
      <scheme val="minor"/>
    </font>
    <font>
      <b/>
      <sz val="14"/>
      <color theme="1"/>
      <name val="Calibri"/>
      <family val="2"/>
      <scheme val="minor"/>
    </font>
    <font>
      <sz val="14"/>
      <color theme="1"/>
      <name val="Arial"/>
      <family val="2"/>
    </font>
    <font>
      <b/>
      <sz val="18"/>
      <name val="Calibri"/>
      <family val="2"/>
      <scheme val="minor"/>
    </font>
    <font>
      <b/>
      <sz val="11"/>
      <color theme="10"/>
      <name val="Calibri"/>
      <family val="2"/>
      <scheme val="minor"/>
    </font>
    <font>
      <sz val="12"/>
      <name val="Calibri"/>
      <family val="2"/>
      <scheme val="minor"/>
    </font>
    <font>
      <b/>
      <sz val="12"/>
      <color rgb="FF0000FF"/>
      <name val="Calibri"/>
      <family val="2"/>
      <scheme val="minor"/>
    </font>
  </fonts>
  <fills count="21">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rgb="FFCADCF0"/>
        <bgColor rgb="FFCADCF0"/>
      </patternFill>
    </fill>
    <fill>
      <patternFill patternType="solid">
        <fgColor rgb="FFD1D3A9"/>
        <bgColor rgb="FFD1D3A9"/>
      </patternFill>
    </fill>
    <fill>
      <patternFill patternType="solid">
        <fgColor rgb="FFD1D3A9"/>
        <bgColor indexed="29"/>
      </patternFill>
    </fill>
    <fill>
      <patternFill patternType="solid">
        <fgColor indexed="59"/>
        <bgColor rgb="FFEDECCD"/>
      </patternFill>
    </fill>
    <fill>
      <patternFill patternType="solid">
        <fgColor rgb="FFEDECCD"/>
        <bgColor indexed="64"/>
      </patternFill>
    </fill>
    <fill>
      <patternFill patternType="solid">
        <fgColor rgb="FFEDECCD"/>
        <bgColor rgb="FFEDECCD"/>
      </patternFill>
    </fill>
    <fill>
      <patternFill patternType="solid">
        <fgColor theme="0"/>
        <bgColor indexed="64"/>
      </patternFill>
    </fill>
    <fill>
      <patternFill patternType="solid">
        <fgColor rgb="FFA5A23D"/>
        <bgColor indexed="64"/>
      </patternFill>
    </fill>
    <fill>
      <patternFill patternType="solid">
        <fgColor theme="0" tint="-0.14999847407452621"/>
        <bgColor indexed="64"/>
      </patternFill>
    </fill>
    <fill>
      <patternFill patternType="solid">
        <fgColor rgb="FFFFFFAE"/>
        <bgColor indexed="64"/>
      </patternFill>
    </fill>
    <fill>
      <patternFill patternType="solid">
        <fgColor theme="4" tint="0.79998168889431442"/>
        <bgColor indexed="64"/>
      </patternFill>
    </fill>
    <fill>
      <patternFill patternType="solid">
        <fgColor rgb="FFA5A23D"/>
        <bgColor indexed="19"/>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68D36"/>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style="thin">
        <color indexed="64"/>
      </top>
      <bottom/>
      <diagonal/>
    </border>
    <border>
      <left/>
      <right/>
      <top style="thin">
        <color indexed="55"/>
      </top>
      <bottom style="thin">
        <color indexed="55"/>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hair">
        <color auto="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5">
    <xf numFmtId="0" fontId="0" fillId="0" borderId="0"/>
    <xf numFmtId="43" fontId="1" fillId="0" borderId="0" applyFont="0" applyFill="0" applyBorder="0" applyAlignment="0" applyProtection="0"/>
    <xf numFmtId="0" fontId="4" fillId="0" borderId="0"/>
    <xf numFmtId="164" fontId="5" fillId="0" borderId="0" applyFill="0"/>
    <xf numFmtId="164" fontId="5" fillId="0" borderId="0" applyFill="0" applyBorder="0">
      <alignment horizontal="center"/>
    </xf>
    <xf numFmtId="0" fontId="5" fillId="0" borderId="1">
      <alignment horizontal="center"/>
    </xf>
    <xf numFmtId="164" fontId="6" fillId="0" borderId="2" applyFill="0"/>
    <xf numFmtId="0" fontId="4" fillId="0" borderId="0" applyFont="0" applyAlignment="0"/>
    <xf numFmtId="0" fontId="7" fillId="4" borderId="0">
      <alignment vertical="top"/>
    </xf>
    <xf numFmtId="0" fontId="6" fillId="0" borderId="0" applyFill="0">
      <alignment horizontal="left" vertical="top"/>
    </xf>
    <xf numFmtId="164" fontId="8" fillId="0" borderId="3" applyFill="0"/>
    <xf numFmtId="0" fontId="4" fillId="0" borderId="0" applyNumberFormat="0" applyFont="0" applyAlignment="0"/>
    <xf numFmtId="0" fontId="7" fillId="0" borderId="0" applyFill="0">
      <alignment wrapText="1"/>
    </xf>
    <xf numFmtId="0" fontId="6" fillId="0" borderId="0" applyFill="0">
      <alignment horizontal="left" vertical="top" wrapText="1"/>
    </xf>
    <xf numFmtId="164" fontId="9" fillId="0" borderId="0" applyFill="0"/>
    <xf numFmtId="0" fontId="10" fillId="0" borderId="0" applyNumberFormat="0" applyFont="0" applyAlignment="0">
      <alignment horizontal="center"/>
    </xf>
    <xf numFmtId="0" fontId="11" fillId="0" borderId="0" applyFill="0">
      <alignment vertical="top" wrapText="1"/>
    </xf>
    <xf numFmtId="0" fontId="8" fillId="0" borderId="0" applyFill="0">
      <alignment horizontal="left" vertical="top" wrapText="1"/>
    </xf>
    <xf numFmtId="164" fontId="4" fillId="0" borderId="0" applyFill="0"/>
    <xf numFmtId="0" fontId="10" fillId="0" borderId="0" applyNumberFormat="0" applyFont="0" applyAlignment="0">
      <alignment horizontal="center"/>
    </xf>
    <xf numFmtId="0" fontId="12" fillId="0" borderId="0" applyFill="0">
      <alignment vertical="center" wrapText="1"/>
    </xf>
    <xf numFmtId="0" fontId="13" fillId="0" borderId="0">
      <alignment horizontal="left" vertical="center" wrapText="1"/>
    </xf>
    <xf numFmtId="164" fontId="3" fillId="0" borderId="0" applyFill="0"/>
    <xf numFmtId="0" fontId="10" fillId="0" borderId="0" applyNumberFormat="0" applyFont="0" applyAlignment="0">
      <alignment horizontal="center"/>
    </xf>
    <xf numFmtId="0" fontId="14" fillId="0" borderId="0" applyFill="0">
      <alignment horizontal="center" vertical="center" wrapText="1"/>
    </xf>
    <xf numFmtId="0" fontId="4" fillId="0" borderId="0" applyFill="0">
      <alignment horizontal="center" vertical="center" wrapText="1"/>
    </xf>
    <xf numFmtId="164" fontId="15" fillId="0" borderId="0" applyFill="0"/>
    <xf numFmtId="0" fontId="10"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64" fontId="18" fillId="0" borderId="0" applyFill="0"/>
    <xf numFmtId="0" fontId="10" fillId="0" borderId="0" applyNumberFormat="0" applyFont="0" applyAlignment="0">
      <alignment horizontal="center"/>
    </xf>
    <xf numFmtId="0" fontId="19" fillId="0" borderId="0">
      <alignment horizontal="center" wrapText="1"/>
    </xf>
    <xf numFmtId="0" fontId="15" fillId="0" borderId="0" applyFill="0">
      <alignment horizontal="center" wrapText="1"/>
    </xf>
    <xf numFmtId="43" fontId="4" fillId="0" borderId="0" applyFont="0" applyFill="0" applyBorder="0" applyAlignment="0" applyProtection="0"/>
    <xf numFmtId="9" fontId="4" fillId="0" borderId="0" applyFont="0" applyFill="0" applyBorder="0" applyAlignment="0" applyProtection="0"/>
    <xf numFmtId="41" fontId="4" fillId="3" borderId="4"/>
    <xf numFmtId="0" fontId="20" fillId="3" borderId="4">
      <alignment horizontal="left" indent="7"/>
    </xf>
    <xf numFmtId="0" fontId="4" fillId="3" borderId="4">
      <alignment horizontal="left" indent="6"/>
    </xf>
    <xf numFmtId="41" fontId="22" fillId="4" borderId="2"/>
    <xf numFmtId="0" fontId="21" fillId="4" borderId="1" applyNumberFormat="0" applyBorder="0" applyAlignment="0">
      <alignment horizontal="right"/>
    </xf>
    <xf numFmtId="0" fontId="22" fillId="4" borderId="0"/>
    <xf numFmtId="0" fontId="22" fillId="4" borderId="0"/>
    <xf numFmtId="41" fontId="22" fillId="5" borderId="3"/>
    <xf numFmtId="0" fontId="4" fillId="5" borderId="0" applyNumberFormat="0" applyFont="0" applyBorder="0" applyAlignment="0"/>
    <xf numFmtId="0" fontId="22" fillId="6" borderId="0">
      <alignment horizontal="left" indent="2"/>
    </xf>
    <xf numFmtId="0" fontId="22" fillId="5" borderId="0">
      <alignment horizontal="left" indent="2"/>
    </xf>
    <xf numFmtId="41" fontId="22" fillId="0" borderId="0" applyFill="0"/>
    <xf numFmtId="0" fontId="4" fillId="7" borderId="0" applyNumberFormat="0" applyFont="0" applyBorder="0" applyAlignment="0"/>
    <xf numFmtId="0" fontId="22" fillId="8" borderId="0">
      <alignment horizontal="left" indent="4"/>
    </xf>
    <xf numFmtId="0" fontId="22" fillId="9" borderId="0">
      <alignment horizontal="left" indent="4"/>
    </xf>
    <xf numFmtId="41" fontId="22" fillId="0" borderId="0" applyFill="0"/>
    <xf numFmtId="0" fontId="4" fillId="0" borderId="0" applyNumberFormat="0" applyFont="0" applyBorder="0" applyAlignment="0"/>
    <xf numFmtId="0" fontId="22" fillId="0" borderId="0">
      <alignment horizontal="left" indent="6"/>
    </xf>
    <xf numFmtId="0" fontId="22" fillId="0" borderId="0" applyFill="0">
      <alignment horizontal="left" indent="6"/>
    </xf>
    <xf numFmtId="41" fontId="22" fillId="0" borderId="0" applyFill="0"/>
    <xf numFmtId="0" fontId="4" fillId="0" borderId="0" applyNumberFormat="0" applyFont="0" applyBorder="0" applyAlignment="0"/>
    <xf numFmtId="0" fontId="22" fillId="0" borderId="0">
      <alignment horizontal="left" indent="7"/>
    </xf>
    <xf numFmtId="165" fontId="22" fillId="0" borderId="0" applyFill="0">
      <alignment horizontal="left" indent="7"/>
    </xf>
    <xf numFmtId="41" fontId="22" fillId="0" borderId="0" applyFill="0"/>
    <xf numFmtId="0" fontId="4" fillId="0" borderId="0" applyNumberFormat="0" applyFont="0" applyBorder="0" applyAlignment="0"/>
    <xf numFmtId="0" fontId="22" fillId="0" borderId="0">
      <alignment horizontal="left" indent="8"/>
    </xf>
    <xf numFmtId="0" fontId="22" fillId="0" borderId="0" applyFill="0">
      <alignment horizontal="left" indent="8"/>
    </xf>
    <xf numFmtId="41" fontId="22" fillId="0" borderId="0" applyFill="0"/>
    <xf numFmtId="0" fontId="4" fillId="0" borderId="0" applyNumberFormat="0" applyFont="0" applyFill="0" applyBorder="0" applyAlignment="0"/>
    <xf numFmtId="0" fontId="22" fillId="0" borderId="0" applyFill="0">
      <alignment horizontal="left" indent="9"/>
    </xf>
    <xf numFmtId="0" fontId="22" fillId="0" borderId="0" applyFill="0">
      <alignment horizontal="left" indent="9"/>
    </xf>
    <xf numFmtId="0" fontId="23" fillId="0" borderId="0"/>
    <xf numFmtId="0" fontId="24" fillId="0" borderId="0" applyNumberFormat="0" applyFill="0" applyBorder="0" applyAlignment="0" applyProtection="0"/>
    <xf numFmtId="43" fontId="32" fillId="0" borderId="0" applyFont="0" applyFill="0" applyBorder="0" applyAlignment="0" applyProtection="0"/>
    <xf numFmtId="0" fontId="32" fillId="0" borderId="0"/>
    <xf numFmtId="44" fontId="1" fillId="0" borderId="0" applyFont="0" applyFill="0" applyBorder="0" applyAlignment="0" applyProtection="0"/>
    <xf numFmtId="0" fontId="32" fillId="0" borderId="0"/>
    <xf numFmtId="43" fontId="32" fillId="0" borderId="0" applyFont="0" applyFill="0" applyBorder="0" applyAlignment="0" applyProtection="0"/>
    <xf numFmtId="9" fontId="32" fillId="0" borderId="0" applyFont="0" applyFill="0" applyBorder="0" applyAlignment="0" applyProtection="0"/>
  </cellStyleXfs>
  <cellXfs count="237">
    <xf numFmtId="0" fontId="0" fillId="0" borderId="0" xfId="0"/>
    <xf numFmtId="0" fontId="2" fillId="0" borderId="0" xfId="0" applyFont="1"/>
    <xf numFmtId="0" fontId="26" fillId="11" borderId="0" xfId="68" applyFont="1" applyFill="1" applyBorder="1" applyAlignment="1" applyProtection="1">
      <alignment vertical="center"/>
    </xf>
    <xf numFmtId="49" fontId="2" fillId="0" borderId="0" xfId="0" applyNumberFormat="1" applyFont="1"/>
    <xf numFmtId="0" fontId="25" fillId="11" borderId="0" xfId="68" applyFont="1" applyFill="1" applyBorder="1" applyAlignment="1" applyProtection="1">
      <alignment vertical="center"/>
    </xf>
    <xf numFmtId="0" fontId="2" fillId="0" borderId="0" xfId="0" applyFont="1" applyAlignment="1">
      <alignment horizontal="center"/>
    </xf>
    <xf numFmtId="43" fontId="34" fillId="0" borderId="0" xfId="1" applyFont="1" applyFill="1" applyBorder="1" applyAlignment="1" applyProtection="1">
      <alignment horizontal="left" vertical="center"/>
      <protection locked="0"/>
    </xf>
    <xf numFmtId="0" fontId="31" fillId="12" borderId="0" xfId="0" applyFont="1" applyFill="1" applyAlignment="1">
      <alignment vertical="top" wrapText="1"/>
    </xf>
    <xf numFmtId="0" fontId="27" fillId="10" borderId="0" xfId="0" applyFont="1" applyFill="1" applyAlignment="1">
      <alignment horizontal="left" vertical="center" indent="1"/>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0" fillId="0" borderId="9" xfId="0" applyBorder="1"/>
    <xf numFmtId="43" fontId="31" fillId="12" borderId="12" xfId="1" applyFont="1" applyFill="1" applyBorder="1" applyAlignment="1" applyProtection="1">
      <alignment horizontal="center" vertical="center"/>
    </xf>
    <xf numFmtId="0" fontId="31" fillId="0" borderId="8" xfId="0" applyFont="1" applyBorder="1" applyAlignment="1">
      <alignment horizontal="left"/>
    </xf>
    <xf numFmtId="0" fontId="0" fillId="10" borderId="0" xfId="0" applyFill="1"/>
    <xf numFmtId="0" fontId="38" fillId="10" borderId="0" xfId="0" applyFont="1" applyFill="1" applyAlignment="1">
      <alignment vertical="center"/>
    </xf>
    <xf numFmtId="166" fontId="27" fillId="11" borderId="0" xfId="0" applyNumberFormat="1" applyFont="1" applyFill="1" applyAlignment="1">
      <alignment horizontal="right" vertical="center"/>
    </xf>
    <xf numFmtId="0" fontId="26" fillId="11" borderId="0" xfId="68" applyFont="1" applyFill="1" applyBorder="1" applyAlignment="1" applyProtection="1">
      <alignment horizontal="center" vertical="center"/>
    </xf>
    <xf numFmtId="0" fontId="26" fillId="11" borderId="0" xfId="68" applyFont="1" applyFill="1" applyBorder="1" applyAlignment="1" applyProtection="1">
      <alignment horizontal="right" vertical="center"/>
    </xf>
    <xf numFmtId="0" fontId="2" fillId="0" borderId="0" xfId="0" applyFont="1" applyAlignment="1">
      <alignment horizontal="right"/>
    </xf>
    <xf numFmtId="0" fontId="30" fillId="10" borderId="0" xfId="0" applyFont="1" applyFill="1" applyAlignment="1">
      <alignment horizontal="left" vertical="center" indent="3"/>
    </xf>
    <xf numFmtId="0" fontId="30" fillId="10" borderId="0" xfId="0" applyFont="1" applyFill="1" applyAlignment="1">
      <alignment horizontal="left" vertical="center" wrapText="1" indent="3"/>
    </xf>
    <xf numFmtId="43" fontId="31" fillId="12" borderId="0" xfId="1" applyFont="1" applyFill="1" applyBorder="1" applyAlignment="1" applyProtection="1">
      <alignment horizontal="right" vertical="top" wrapText="1"/>
    </xf>
    <xf numFmtId="43" fontId="31" fillId="12" borderId="24" xfId="1" applyFont="1" applyFill="1" applyBorder="1" applyAlignment="1" applyProtection="1">
      <alignment horizontal="right" vertical="top" wrapText="1"/>
    </xf>
    <xf numFmtId="0" fontId="31" fillId="12" borderId="24" xfId="0" applyFont="1" applyFill="1" applyBorder="1" applyAlignment="1">
      <alignment vertical="top" wrapText="1"/>
    </xf>
    <xf numFmtId="0" fontId="26" fillId="10" borderId="0" xfId="68" applyFont="1" applyFill="1" applyBorder="1" applyAlignment="1" applyProtection="1">
      <alignment vertical="center"/>
    </xf>
    <xf numFmtId="0" fontId="26" fillId="10" borderId="0" xfId="68" applyFont="1" applyFill="1" applyBorder="1" applyAlignment="1" applyProtection="1">
      <alignment horizontal="right" vertical="center"/>
    </xf>
    <xf numFmtId="0" fontId="26" fillId="10" borderId="0" xfId="68" applyFont="1" applyFill="1" applyBorder="1" applyAlignment="1" applyProtection="1">
      <alignment horizontal="center" vertical="center"/>
    </xf>
    <xf numFmtId="0" fontId="25" fillId="10" borderId="0" xfId="68" applyFont="1" applyFill="1" applyBorder="1" applyAlignment="1" applyProtection="1">
      <alignment vertical="center"/>
    </xf>
    <xf numFmtId="166" fontId="27" fillId="10" borderId="0" xfId="0" applyNumberFormat="1" applyFont="1" applyFill="1" applyAlignment="1">
      <alignment horizontal="right" vertical="center"/>
    </xf>
    <xf numFmtId="0" fontId="30" fillId="12" borderId="6" xfId="0" applyFont="1" applyFill="1" applyBorder="1" applyAlignment="1">
      <alignment horizontal="left" vertical="center"/>
    </xf>
    <xf numFmtId="0" fontId="37" fillId="12" borderId="6" xfId="0" applyFont="1" applyFill="1" applyBorder="1" applyAlignment="1">
      <alignment horizontal="left" vertical="center"/>
    </xf>
    <xf numFmtId="0" fontId="37" fillId="12" borderId="6" xfId="0" applyFont="1" applyFill="1" applyBorder="1" applyAlignment="1">
      <alignment horizontal="left" vertical="center" wrapText="1"/>
    </xf>
    <xf numFmtId="0" fontId="31" fillId="12" borderId="0" xfId="0" applyFont="1" applyFill="1" applyAlignment="1">
      <alignment wrapText="1"/>
    </xf>
    <xf numFmtId="0" fontId="31" fillId="12" borderId="24" xfId="0" applyFont="1" applyFill="1" applyBorder="1" applyAlignment="1">
      <alignment wrapText="1"/>
    </xf>
    <xf numFmtId="0" fontId="42" fillId="12" borderId="0" xfId="0" applyFont="1" applyFill="1" applyAlignment="1">
      <alignment horizontal="center" vertical="center" wrapText="1"/>
    </xf>
    <xf numFmtId="0" fontId="42" fillId="12" borderId="24" xfId="0" applyFont="1" applyFill="1" applyBorder="1" applyAlignment="1">
      <alignment horizontal="center" vertical="center" wrapText="1"/>
    </xf>
    <xf numFmtId="0" fontId="31" fillId="12" borderId="6" xfId="0" applyFont="1" applyFill="1" applyBorder="1" applyAlignment="1">
      <alignment vertical="center" wrapText="1"/>
    </xf>
    <xf numFmtId="0" fontId="30" fillId="12" borderId="6" xfId="0" applyFont="1" applyFill="1" applyBorder="1" applyAlignment="1">
      <alignment horizontal="right" vertical="top" wrapText="1"/>
    </xf>
    <xf numFmtId="0" fontId="38" fillId="12" borderId="6" xfId="0" applyFont="1" applyFill="1" applyBorder="1" applyAlignment="1">
      <alignment horizontal="center" vertical="center" wrapText="1"/>
    </xf>
    <xf numFmtId="167" fontId="27" fillId="11" borderId="0" xfId="0" applyNumberFormat="1" applyFont="1" applyFill="1" applyAlignment="1">
      <alignment horizontal="right" vertical="center"/>
    </xf>
    <xf numFmtId="0" fontId="38" fillId="12" borderId="7" xfId="0" applyFont="1" applyFill="1" applyBorder="1" applyAlignment="1">
      <alignment horizontal="center" vertical="center" wrapText="1"/>
    </xf>
    <xf numFmtId="0" fontId="30" fillId="12" borderId="5" xfId="0" applyFont="1" applyFill="1" applyBorder="1" applyAlignment="1">
      <alignment horizontal="left" vertical="center" wrapText="1"/>
    </xf>
    <xf numFmtId="43" fontId="31" fillId="12" borderId="11" xfId="1" applyFont="1" applyFill="1" applyBorder="1" applyAlignment="1" applyProtection="1">
      <alignment horizontal="center" vertical="center"/>
    </xf>
    <xf numFmtId="0" fontId="27" fillId="10" borderId="0" xfId="0" applyFont="1" applyFill="1" applyAlignment="1">
      <alignment horizontal="left" indent="3"/>
    </xf>
    <xf numFmtId="43" fontId="2" fillId="0" borderId="0" xfId="1" applyFont="1" applyFill="1" applyBorder="1" applyProtection="1"/>
    <xf numFmtId="0" fontId="0" fillId="10" borderId="0" xfId="0" applyFill="1" applyAlignment="1">
      <alignment horizontal="right"/>
    </xf>
    <xf numFmtId="0" fontId="0" fillId="10" borderId="0" xfId="0" applyFill="1" applyAlignment="1">
      <alignment horizontal="center"/>
    </xf>
    <xf numFmtId="0" fontId="26" fillId="11" borderId="22" xfId="68" applyFont="1" applyFill="1" applyBorder="1" applyAlignment="1" applyProtection="1">
      <alignment vertical="center"/>
    </xf>
    <xf numFmtId="0" fontId="26" fillId="10" borderId="22" xfId="68" applyFont="1" applyFill="1" applyBorder="1" applyAlignment="1" applyProtection="1">
      <alignment vertical="center"/>
    </xf>
    <xf numFmtId="0" fontId="27" fillId="10" borderId="22" xfId="0" applyFont="1" applyFill="1" applyBorder="1" applyAlignment="1">
      <alignment vertical="center"/>
    </xf>
    <xf numFmtId="0" fontId="27" fillId="10" borderId="25" xfId="0" applyFont="1" applyFill="1" applyBorder="1" applyAlignment="1">
      <alignment horizontal="left" vertical="center" indent="1"/>
    </xf>
    <xf numFmtId="0" fontId="2" fillId="0" borderId="22" xfId="0" applyFont="1" applyBorder="1"/>
    <xf numFmtId="0" fontId="2" fillId="0" borderId="25" xfId="0" applyFont="1" applyBorder="1"/>
    <xf numFmtId="0" fontId="0" fillId="10" borderId="22" xfId="0" applyFill="1" applyBorder="1"/>
    <xf numFmtId="0" fontId="0" fillId="10" borderId="25" xfId="0" applyFill="1" applyBorder="1"/>
    <xf numFmtId="0" fontId="31" fillId="10" borderId="22" xfId="2" applyFont="1" applyFill="1" applyBorder="1" applyAlignment="1" applyProtection="1">
      <alignment horizontal="left" vertical="center"/>
      <protection locked="0"/>
    </xf>
    <xf numFmtId="0" fontId="31" fillId="10" borderId="0" xfId="2" applyFont="1" applyFill="1" applyAlignment="1" applyProtection="1">
      <alignment horizontal="left" vertical="center"/>
      <protection locked="0"/>
    </xf>
    <xf numFmtId="0" fontId="31" fillId="0" borderId="29" xfId="2" applyFont="1" applyBorder="1" applyAlignment="1" applyProtection="1">
      <alignment horizontal="left" vertical="center" wrapText="1"/>
      <protection locked="0"/>
    </xf>
    <xf numFmtId="0" fontId="31" fillId="0" borderId="30" xfId="2" applyFont="1" applyBorder="1" applyAlignment="1" applyProtection="1">
      <alignment horizontal="left" vertical="center"/>
      <protection locked="0"/>
    </xf>
    <xf numFmtId="44" fontId="31" fillId="0" borderId="30" xfId="71" applyFont="1" applyFill="1" applyBorder="1" applyAlignment="1" applyProtection="1">
      <alignment horizontal="right" vertical="center"/>
      <protection locked="0"/>
    </xf>
    <xf numFmtId="44" fontId="31" fillId="0" borderId="30" xfId="71" applyFont="1" applyFill="1" applyBorder="1" applyAlignment="1" applyProtection="1">
      <alignment horizontal="left" vertical="center"/>
      <protection locked="0"/>
    </xf>
    <xf numFmtId="14" fontId="31" fillId="0" borderId="30" xfId="2" applyNumberFormat="1" applyFont="1" applyBorder="1" applyAlignment="1" applyProtection="1">
      <alignment horizontal="left" vertical="center"/>
      <protection locked="0"/>
    </xf>
    <xf numFmtId="14" fontId="30" fillId="12" borderId="30" xfId="2" applyNumberFormat="1" applyFont="1" applyFill="1" applyBorder="1" applyAlignment="1">
      <alignment horizontal="left" vertical="center" wrapText="1"/>
    </xf>
    <xf numFmtId="0" fontId="31" fillId="0" borderId="30" xfId="2" applyFont="1" applyBorder="1" applyAlignment="1" applyProtection="1">
      <alignment horizontal="left" vertical="center" wrapText="1"/>
      <protection locked="0"/>
    </xf>
    <xf numFmtId="0" fontId="27" fillId="13" borderId="29" xfId="0" applyFont="1" applyFill="1" applyBorder="1" applyAlignment="1">
      <alignment horizontal="left" vertical="top" wrapText="1"/>
    </xf>
    <xf numFmtId="0" fontId="27" fillId="13" borderId="30" xfId="0" applyFont="1" applyFill="1" applyBorder="1" applyAlignment="1">
      <alignment horizontal="left" vertical="top" wrapText="1"/>
    </xf>
    <xf numFmtId="0" fontId="27" fillId="13" borderId="30" xfId="0" applyFont="1" applyFill="1" applyBorder="1" applyAlignment="1">
      <alignment horizontal="right" vertical="top" wrapText="1"/>
    </xf>
    <xf numFmtId="0" fontId="27" fillId="12" borderId="30" xfId="0" applyFont="1" applyFill="1" applyBorder="1" applyAlignment="1">
      <alignment horizontal="left" vertical="top" wrapText="1"/>
    </xf>
    <xf numFmtId="0" fontId="27" fillId="12" borderId="31" xfId="0" applyFont="1" applyFill="1" applyBorder="1" applyAlignment="1">
      <alignment horizontal="left" vertical="top" wrapText="1"/>
    </xf>
    <xf numFmtId="0" fontId="0" fillId="12" borderId="31" xfId="0" applyFill="1" applyBorder="1" applyAlignment="1">
      <alignment horizontal="left" vertical="center" wrapText="1"/>
    </xf>
    <xf numFmtId="0" fontId="31" fillId="12" borderId="21" xfId="0" applyFont="1" applyFill="1" applyBorder="1" applyAlignment="1">
      <alignment vertical="top" wrapText="1"/>
    </xf>
    <xf numFmtId="0" fontId="42" fillId="12" borderId="21" xfId="0" applyFont="1" applyFill="1" applyBorder="1" applyAlignment="1">
      <alignment horizontal="center" vertical="top" wrapText="1"/>
    </xf>
    <xf numFmtId="0" fontId="31" fillId="12" borderId="21" xfId="0" applyFont="1" applyFill="1" applyBorder="1" applyAlignment="1">
      <alignment wrapText="1"/>
    </xf>
    <xf numFmtId="43" fontId="31" fillId="12" borderId="21" xfId="1" applyFont="1" applyFill="1" applyBorder="1" applyAlignment="1" applyProtection="1">
      <alignment horizontal="right" vertical="top" wrapText="1"/>
    </xf>
    <xf numFmtId="0" fontId="27" fillId="12" borderId="5" xfId="0" applyFont="1" applyFill="1" applyBorder="1" applyAlignment="1">
      <alignment horizontal="left"/>
    </xf>
    <xf numFmtId="0" fontId="0" fillId="12" borderId="6" xfId="0" applyFill="1" applyBorder="1"/>
    <xf numFmtId="0" fontId="0" fillId="12" borderId="6" xfId="0" applyFill="1" applyBorder="1" applyAlignment="1">
      <alignment horizontal="right"/>
    </xf>
    <xf numFmtId="0" fontId="0" fillId="12" borderId="6" xfId="0" applyFill="1" applyBorder="1" applyAlignment="1">
      <alignment horizontal="center"/>
    </xf>
    <xf numFmtId="0" fontId="43" fillId="0" borderId="0" xfId="0" applyFont="1"/>
    <xf numFmtId="43" fontId="43" fillId="0" borderId="0" xfId="0" applyNumberFormat="1" applyFont="1"/>
    <xf numFmtId="0" fontId="44" fillId="14" borderId="13" xfId="72" applyFont="1" applyFill="1" applyBorder="1"/>
    <xf numFmtId="0" fontId="32" fillId="0" borderId="0" xfId="72"/>
    <xf numFmtId="0" fontId="44" fillId="14" borderId="15" xfId="72" applyFont="1" applyFill="1" applyBorder="1"/>
    <xf numFmtId="168" fontId="45" fillId="14" borderId="17" xfId="72" applyNumberFormat="1" applyFont="1" applyFill="1" applyBorder="1" applyAlignment="1">
      <alignment vertical="center"/>
    </xf>
    <xf numFmtId="0" fontId="47" fillId="0" borderId="32" xfId="72" applyFont="1" applyBorder="1" applyAlignment="1">
      <alignment vertical="center"/>
    </xf>
    <xf numFmtId="0" fontId="33" fillId="0" borderId="13" xfId="72" applyFont="1" applyBorder="1" applyAlignment="1">
      <alignment vertical="top"/>
    </xf>
    <xf numFmtId="0" fontId="48" fillId="0" borderId="13" xfId="72" applyFont="1" applyBorder="1"/>
    <xf numFmtId="0" fontId="47" fillId="0" borderId="15" xfId="72" applyFont="1" applyBorder="1" applyAlignment="1">
      <alignment vertical="top"/>
    </xf>
    <xf numFmtId="0" fontId="48" fillId="0" borderId="15" xfId="72" applyFont="1" applyBorder="1" applyAlignment="1">
      <alignment vertical="top"/>
    </xf>
    <xf numFmtId="0" fontId="47" fillId="0" borderId="15" xfId="72" applyFont="1" applyBorder="1" applyAlignment="1">
      <alignment vertical="top" wrapText="1"/>
    </xf>
    <xf numFmtId="0" fontId="48" fillId="0" borderId="15" xfId="72" applyFont="1" applyBorder="1"/>
    <xf numFmtId="0" fontId="47" fillId="2" borderId="15" xfId="72" applyFont="1" applyFill="1" applyBorder="1"/>
    <xf numFmtId="0" fontId="1" fillId="2" borderId="0" xfId="72" applyFont="1" applyFill="1"/>
    <xf numFmtId="0" fontId="1" fillId="2" borderId="16" xfId="72" applyFont="1" applyFill="1" applyBorder="1"/>
    <xf numFmtId="0" fontId="36" fillId="0" borderId="15" xfId="72" applyFont="1" applyBorder="1"/>
    <xf numFmtId="169" fontId="36" fillId="0" borderId="15" xfId="73" applyNumberFormat="1" applyFont="1" applyFill="1" applyBorder="1" applyAlignment="1"/>
    <xf numFmtId="0" fontId="27" fillId="0" borderId="15" xfId="72" applyFont="1" applyBorder="1"/>
    <xf numFmtId="0" fontId="47" fillId="16" borderId="15" xfId="72" applyFont="1" applyFill="1" applyBorder="1"/>
    <xf numFmtId="0" fontId="36" fillId="16" borderId="0" xfId="72" applyFont="1" applyFill="1" applyAlignment="1">
      <alignment wrapText="1"/>
    </xf>
    <xf numFmtId="0" fontId="36" fillId="16" borderId="0" xfId="72" applyFont="1" applyFill="1"/>
    <xf numFmtId="0" fontId="36" fillId="16" borderId="16" xfId="72" applyFont="1" applyFill="1" applyBorder="1"/>
    <xf numFmtId="0" fontId="33" fillId="0" borderId="15" xfId="72" applyFont="1" applyBorder="1"/>
    <xf numFmtId="0" fontId="1" fillId="0" borderId="15" xfId="72" applyFont="1" applyBorder="1"/>
    <xf numFmtId="0" fontId="47" fillId="17" borderId="15" xfId="72" applyFont="1" applyFill="1" applyBorder="1"/>
    <xf numFmtId="0" fontId="1" fillId="17" borderId="0" xfId="72" applyFont="1" applyFill="1"/>
    <xf numFmtId="0" fontId="1" fillId="17" borderId="16" xfId="72" applyFont="1" applyFill="1" applyBorder="1"/>
    <xf numFmtId="0" fontId="47" fillId="18" borderId="15" xfId="72" applyFont="1" applyFill="1" applyBorder="1"/>
    <xf numFmtId="0" fontId="27" fillId="18" borderId="0" xfId="72" applyFont="1" applyFill="1" applyAlignment="1">
      <alignment wrapText="1"/>
    </xf>
    <xf numFmtId="0" fontId="27" fillId="18" borderId="16" xfId="72" applyFont="1" applyFill="1" applyBorder="1" applyAlignment="1">
      <alignment wrapText="1"/>
    </xf>
    <xf numFmtId="0" fontId="27" fillId="0" borderId="17" xfId="72" applyFont="1" applyBorder="1"/>
    <xf numFmtId="0" fontId="27" fillId="0" borderId="15" xfId="72" applyFont="1" applyBorder="1" applyAlignment="1">
      <alignment vertical="top"/>
    </xf>
    <xf numFmtId="0" fontId="1" fillId="0" borderId="0" xfId="72" applyFont="1" applyAlignment="1">
      <alignment vertical="top"/>
    </xf>
    <xf numFmtId="0" fontId="2" fillId="0" borderId="0" xfId="72" applyFont="1"/>
    <xf numFmtId="0" fontId="33" fillId="0" borderId="0" xfId="72" applyFont="1" applyAlignment="1">
      <alignment vertical="top"/>
    </xf>
    <xf numFmtId="11" fontId="2" fillId="0" borderId="16" xfId="72" applyNumberFormat="1" applyFont="1" applyBorder="1" applyAlignment="1">
      <alignment vertical="top"/>
    </xf>
    <xf numFmtId="0" fontId="2" fillId="0" borderId="16" xfId="72" applyFont="1" applyBorder="1"/>
    <xf numFmtId="0" fontId="2" fillId="0" borderId="0" xfId="72" applyFont="1" applyAlignment="1">
      <alignment horizontal="right"/>
    </xf>
    <xf numFmtId="0" fontId="36" fillId="0" borderId="0" xfId="72" applyFont="1" applyAlignment="1">
      <alignment vertical="top"/>
    </xf>
    <xf numFmtId="11" fontId="33" fillId="0" borderId="0" xfId="72" applyNumberFormat="1" applyFont="1" applyAlignment="1">
      <alignment vertical="top"/>
    </xf>
    <xf numFmtId="0" fontId="33" fillId="0" borderId="0" xfId="72" applyFont="1"/>
    <xf numFmtId="0" fontId="32" fillId="0" borderId="15" xfId="72" applyBorder="1"/>
    <xf numFmtId="0" fontId="1" fillId="0" borderId="17" xfId="72" applyFont="1" applyBorder="1"/>
    <xf numFmtId="0" fontId="1" fillId="0" borderId="20" xfId="72" applyFont="1" applyBorder="1"/>
    <xf numFmtId="0" fontId="33" fillId="0" borderId="20" xfId="72" applyFont="1" applyBorder="1"/>
    <xf numFmtId="0" fontId="2" fillId="0" borderId="18" xfId="72" applyFont="1" applyBorder="1"/>
    <xf numFmtId="0" fontId="1" fillId="0" borderId="0" xfId="72" applyFont="1"/>
    <xf numFmtId="10" fontId="41" fillId="0" borderId="0" xfId="74" applyNumberFormat="1" applyFont="1" applyFill="1" applyBorder="1" applyAlignment="1">
      <alignment vertical="top"/>
    </xf>
    <xf numFmtId="0" fontId="33" fillId="0" borderId="15" xfId="72" applyFont="1" applyBorder="1" applyAlignment="1">
      <alignment horizontal="right" vertical="top"/>
    </xf>
    <xf numFmtId="0" fontId="33" fillId="0" borderId="0" xfId="72" applyFont="1" applyAlignment="1">
      <alignment horizontal="right" vertical="top"/>
    </xf>
    <xf numFmtId="0" fontId="33" fillId="0" borderId="15" xfId="72" applyFont="1" applyBorder="1" applyAlignment="1">
      <alignment horizontal="right"/>
    </xf>
    <xf numFmtId="0" fontId="0" fillId="0" borderId="0" xfId="72" applyFont="1"/>
    <xf numFmtId="0" fontId="33" fillId="0" borderId="0" xfId="72" applyFont="1" applyAlignment="1">
      <alignment vertical="center"/>
    </xf>
    <xf numFmtId="0" fontId="47" fillId="0" borderId="0" xfId="72" applyFont="1" applyAlignment="1">
      <alignment vertical="top"/>
    </xf>
    <xf numFmtId="0" fontId="34" fillId="0" borderId="0" xfId="72" applyFont="1"/>
    <xf numFmtId="0" fontId="43" fillId="10" borderId="0" xfId="0" applyFont="1" applyFill="1"/>
    <xf numFmtId="0" fontId="43" fillId="0" borderId="0" xfId="0" applyFont="1" applyAlignment="1">
      <alignment vertical="top"/>
    </xf>
    <xf numFmtId="0" fontId="43" fillId="0" borderId="0" xfId="0" applyFont="1" applyAlignment="1">
      <alignment vertical="center"/>
    </xf>
    <xf numFmtId="43" fontId="31" fillId="12" borderId="28" xfId="1" applyFont="1" applyFill="1" applyBorder="1" applyAlignment="1" applyProtection="1">
      <alignment horizontal="right" vertical="top" wrapText="1" indent="1"/>
    </xf>
    <xf numFmtId="43" fontId="31" fillId="12" borderId="25" xfId="1" applyFont="1" applyFill="1" applyBorder="1" applyAlignment="1" applyProtection="1">
      <alignment horizontal="right" vertical="top" wrapText="1" indent="1"/>
    </xf>
    <xf numFmtId="43" fontId="31" fillId="12" borderId="26" xfId="1" applyFont="1" applyFill="1" applyBorder="1" applyAlignment="1" applyProtection="1">
      <alignment horizontal="right" vertical="top" wrapText="1" indent="1"/>
    </xf>
    <xf numFmtId="0" fontId="30" fillId="12" borderId="7" xfId="0" applyFont="1" applyFill="1" applyBorder="1" applyAlignment="1">
      <alignment horizontal="right" vertical="top" wrapText="1" indent="1"/>
    </xf>
    <xf numFmtId="169" fontId="31" fillId="12" borderId="21" xfId="1" applyNumberFormat="1" applyFont="1" applyFill="1" applyBorder="1" applyAlignment="1" applyProtection="1">
      <alignment horizontal="right" vertical="top" wrapText="1" indent="1"/>
    </xf>
    <xf numFmtId="169" fontId="31" fillId="12" borderId="0" xfId="1" applyNumberFormat="1" applyFont="1" applyFill="1" applyBorder="1" applyAlignment="1" applyProtection="1">
      <alignment horizontal="right" vertical="top" wrapText="1" indent="1"/>
    </xf>
    <xf numFmtId="169" fontId="31" fillId="12" borderId="24" xfId="1" applyNumberFormat="1" applyFont="1" applyFill="1" applyBorder="1" applyAlignment="1" applyProtection="1">
      <alignment horizontal="right" vertical="top" wrapText="1" indent="1"/>
    </xf>
    <xf numFmtId="0" fontId="43" fillId="20" borderId="0" xfId="0" applyFont="1" applyFill="1"/>
    <xf numFmtId="0" fontId="2" fillId="20" borderId="0" xfId="0" applyFont="1" applyFill="1"/>
    <xf numFmtId="0" fontId="43" fillId="20" borderId="0" xfId="0" applyFont="1" applyFill="1" applyAlignment="1">
      <alignment vertical="top"/>
    </xf>
    <xf numFmtId="0" fontId="2" fillId="20" borderId="0" xfId="0" applyFont="1" applyFill="1" applyAlignment="1">
      <alignment vertical="top"/>
    </xf>
    <xf numFmtId="0" fontId="43" fillId="20" borderId="0" xfId="0" applyFont="1" applyFill="1" applyAlignment="1">
      <alignment vertical="center"/>
    </xf>
    <xf numFmtId="0" fontId="2" fillId="20" borderId="0" xfId="0" applyFont="1" applyFill="1" applyAlignment="1">
      <alignment vertical="center"/>
    </xf>
    <xf numFmtId="0" fontId="43" fillId="20" borderId="0" xfId="0" applyFont="1" applyFill="1" applyAlignment="1">
      <alignment horizontal="center"/>
    </xf>
    <xf numFmtId="0" fontId="2" fillId="20" borderId="0" xfId="0" applyFont="1" applyFill="1" applyAlignment="1">
      <alignment horizontal="center"/>
    </xf>
    <xf numFmtId="0" fontId="31" fillId="20" borderId="0" xfId="2" applyFont="1" applyFill="1" applyAlignment="1" applyProtection="1">
      <alignment horizontal="left" vertical="center"/>
      <protection locked="0"/>
    </xf>
    <xf numFmtId="43" fontId="31" fillId="20" borderId="0" xfId="1" applyFont="1" applyFill="1" applyBorder="1" applyAlignment="1" applyProtection="1">
      <alignment horizontal="right" vertical="center"/>
      <protection locked="0"/>
    </xf>
    <xf numFmtId="2" fontId="31" fillId="20" borderId="0" xfId="71" applyNumberFormat="1" applyFont="1" applyFill="1" applyBorder="1" applyAlignment="1" applyProtection="1">
      <alignment horizontal="center" vertical="center"/>
      <protection locked="0"/>
    </xf>
    <xf numFmtId="14" fontId="31" fillId="20" borderId="0" xfId="2" applyNumberFormat="1" applyFont="1" applyFill="1" applyAlignment="1" applyProtection="1">
      <alignment horizontal="left" vertical="center"/>
      <protection locked="0"/>
    </xf>
    <xf numFmtId="14" fontId="30" fillId="20" borderId="0" xfId="2" applyNumberFormat="1" applyFont="1" applyFill="1" applyAlignment="1" applyProtection="1">
      <alignment horizontal="left" vertical="center" wrapText="1"/>
      <protection locked="0"/>
    </xf>
    <xf numFmtId="0" fontId="0" fillId="20" borderId="0" xfId="0" applyFill="1" applyAlignment="1" applyProtection="1">
      <alignment horizontal="left" vertical="center"/>
      <protection locked="0"/>
    </xf>
    <xf numFmtId="43" fontId="0" fillId="20" borderId="0" xfId="1" applyFont="1" applyFill="1" applyBorder="1" applyAlignment="1" applyProtection="1">
      <alignment horizontal="left" vertical="center"/>
      <protection locked="0"/>
    </xf>
    <xf numFmtId="0" fontId="0" fillId="20" borderId="0" xfId="0" applyFill="1" applyAlignment="1">
      <alignment horizontal="left" vertical="center" wrapText="1"/>
    </xf>
    <xf numFmtId="0" fontId="0" fillId="20" borderId="0" xfId="0" applyFill="1" applyAlignment="1" applyProtection="1">
      <alignment vertical="center" wrapText="1"/>
      <protection locked="0"/>
    </xf>
    <xf numFmtId="0" fontId="50" fillId="10" borderId="0" xfId="68" applyFont="1" applyFill="1" applyBorder="1" applyAlignment="1" applyProtection="1">
      <alignment vertical="center" wrapText="1"/>
    </xf>
    <xf numFmtId="0" fontId="33" fillId="0" borderId="15" xfId="72" applyFont="1" applyBorder="1" applyAlignment="1">
      <alignment horizontal="right" vertical="top" wrapText="1"/>
    </xf>
    <xf numFmtId="0" fontId="33" fillId="0" borderId="0" xfId="72" applyFont="1" applyAlignment="1">
      <alignment horizontal="right" vertical="top" wrapText="1"/>
    </xf>
    <xf numFmtId="0" fontId="33" fillId="0" borderId="0" xfId="72" applyFont="1" applyAlignment="1">
      <alignment wrapText="1"/>
    </xf>
    <xf numFmtId="0" fontId="33" fillId="0" borderId="16" xfId="72" applyFont="1" applyBorder="1" applyAlignment="1">
      <alignment wrapText="1"/>
    </xf>
    <xf numFmtId="0" fontId="33" fillId="0" borderId="0" xfId="72" applyFont="1"/>
    <xf numFmtId="0" fontId="33" fillId="0" borderId="16" xfId="72" applyFont="1" applyBorder="1"/>
    <xf numFmtId="0" fontId="1" fillId="0" borderId="20" xfId="72" applyFont="1" applyBorder="1" applyAlignment="1">
      <alignment horizontal="center"/>
    </xf>
    <xf numFmtId="0" fontId="1" fillId="0" borderId="18" xfId="72" applyFont="1" applyBorder="1" applyAlignment="1">
      <alignment horizontal="center"/>
    </xf>
    <xf numFmtId="0" fontId="49" fillId="14" borderId="13" xfId="72" applyFont="1" applyFill="1" applyBorder="1" applyAlignment="1">
      <alignment horizontal="center" vertical="top"/>
    </xf>
    <xf numFmtId="0" fontId="49" fillId="14" borderId="19" xfId="72" applyFont="1" applyFill="1" applyBorder="1" applyAlignment="1">
      <alignment horizontal="center" vertical="top"/>
    </xf>
    <xf numFmtId="0" fontId="49" fillId="14" borderId="14" xfId="72" applyFont="1" applyFill="1" applyBorder="1" applyAlignment="1">
      <alignment horizontal="center" vertical="top"/>
    </xf>
    <xf numFmtId="0" fontId="47" fillId="0" borderId="15" xfId="72" applyFont="1" applyBorder="1" applyAlignment="1">
      <alignment horizontal="right" vertical="top"/>
    </xf>
    <xf numFmtId="0" fontId="47" fillId="0" borderId="0" xfId="72" applyFont="1" applyAlignment="1">
      <alignment horizontal="right" vertical="top"/>
    </xf>
    <xf numFmtId="0" fontId="47" fillId="0" borderId="0" xfId="72" applyFont="1" applyAlignment="1">
      <alignment horizontal="center" vertical="top"/>
    </xf>
    <xf numFmtId="11" fontId="33" fillId="0" borderId="15" xfId="72" applyNumberFormat="1" applyFont="1" applyBorder="1" applyAlignment="1">
      <alignment horizontal="right" vertical="top" wrapText="1"/>
    </xf>
    <xf numFmtId="11" fontId="33" fillId="0" borderId="0" xfId="72" applyNumberFormat="1" applyFont="1" applyAlignment="1">
      <alignment horizontal="right" vertical="top" wrapText="1"/>
    </xf>
    <xf numFmtId="0" fontId="33" fillId="0" borderId="0" xfId="72" applyFont="1" applyAlignment="1">
      <alignment horizontal="left" vertical="center" wrapText="1"/>
    </xf>
    <xf numFmtId="0" fontId="33" fillId="0" borderId="16" xfId="72" applyFont="1" applyBorder="1" applyAlignment="1">
      <alignment horizontal="left" vertical="center" wrapText="1"/>
    </xf>
    <xf numFmtId="0" fontId="1" fillId="0" borderId="0" xfId="72" applyFont="1" applyAlignment="1">
      <alignment horizontal="center" wrapText="1"/>
    </xf>
    <xf numFmtId="0" fontId="1" fillId="0" borderId="16" xfId="72" applyFont="1" applyBorder="1" applyAlignment="1">
      <alignment horizontal="center" wrapText="1"/>
    </xf>
    <xf numFmtId="0" fontId="33" fillId="0" borderId="0" xfId="72" applyFont="1" applyAlignment="1">
      <alignment vertical="top" wrapText="1"/>
    </xf>
    <xf numFmtId="0" fontId="33" fillId="0" borderId="16" xfId="72" applyFont="1" applyBorder="1" applyAlignment="1">
      <alignment vertical="top" wrapText="1"/>
    </xf>
    <xf numFmtId="0" fontId="36" fillId="0" borderId="0" xfId="72" applyFont="1" applyAlignment="1">
      <alignment horizontal="left" wrapText="1"/>
    </xf>
    <xf numFmtId="0" fontId="36" fillId="0" borderId="16" xfId="72" applyFont="1" applyBorder="1" applyAlignment="1">
      <alignment horizontal="left" wrapText="1"/>
    </xf>
    <xf numFmtId="0" fontId="36" fillId="0" borderId="0" xfId="72" applyFont="1" applyAlignment="1">
      <alignment horizontal="center" wrapText="1"/>
    </xf>
    <xf numFmtId="0" fontId="36" fillId="0" borderId="16" xfId="72" applyFont="1" applyBorder="1" applyAlignment="1">
      <alignment horizontal="center" wrapText="1"/>
    </xf>
    <xf numFmtId="0" fontId="51" fillId="0" borderId="0" xfId="72" applyFont="1" applyAlignment="1">
      <alignment wrapText="1"/>
    </xf>
    <xf numFmtId="0" fontId="51" fillId="0" borderId="16" xfId="72" applyFont="1" applyBorder="1" applyAlignment="1">
      <alignment wrapText="1"/>
    </xf>
    <xf numFmtId="0" fontId="36" fillId="0" borderId="0" xfId="72" applyFont="1" applyAlignment="1">
      <alignment horizontal="left" vertical="top" wrapText="1"/>
    </xf>
    <xf numFmtId="0" fontId="36" fillId="0" borderId="16" xfId="72" applyFont="1" applyBorder="1" applyAlignment="1">
      <alignment horizontal="left" vertical="top" wrapText="1"/>
    </xf>
    <xf numFmtId="0" fontId="33" fillId="0" borderId="15" xfId="72" applyFont="1" applyBorder="1" applyAlignment="1">
      <alignment horizontal="right" wrapText="1"/>
    </xf>
    <xf numFmtId="0" fontId="33" fillId="0" borderId="0" xfId="72" applyFont="1" applyAlignment="1">
      <alignment horizontal="right" wrapText="1"/>
    </xf>
    <xf numFmtId="0" fontId="44" fillId="14" borderId="19" xfId="72" applyFont="1" applyFill="1" applyBorder="1" applyAlignment="1">
      <alignment horizontal="center"/>
    </xf>
    <xf numFmtId="0" fontId="44" fillId="14" borderId="14" xfId="72" applyFont="1" applyFill="1" applyBorder="1" applyAlignment="1">
      <alignment horizontal="center"/>
    </xf>
    <xf numFmtId="0" fontId="44" fillId="14" borderId="0" xfId="72" applyFont="1" applyFill="1" applyAlignment="1">
      <alignment horizontal="center"/>
    </xf>
    <xf numFmtId="0" fontId="44" fillId="14" borderId="16" xfId="72" applyFont="1" applyFill="1" applyBorder="1" applyAlignment="1">
      <alignment horizontal="center"/>
    </xf>
    <xf numFmtId="168" fontId="35" fillId="14" borderId="20" xfId="72" applyNumberFormat="1" applyFont="1" applyFill="1" applyBorder="1" applyAlignment="1">
      <alignment horizontal="center" vertical="center"/>
    </xf>
    <xf numFmtId="168" fontId="35" fillId="14" borderId="18" xfId="72" applyNumberFormat="1" applyFont="1" applyFill="1" applyBorder="1" applyAlignment="1">
      <alignment horizontal="center" vertical="center"/>
    </xf>
    <xf numFmtId="0" fontId="46" fillId="15" borderId="32" xfId="72" applyFont="1" applyFill="1" applyBorder="1" applyAlignment="1">
      <alignment horizontal="center"/>
    </xf>
    <xf numFmtId="0" fontId="46" fillId="15" borderId="33" xfId="72" applyFont="1" applyFill="1" applyBorder="1" applyAlignment="1">
      <alignment horizontal="center"/>
    </xf>
    <xf numFmtId="0" fontId="46" fillId="15" borderId="34" xfId="72" applyFont="1" applyFill="1" applyBorder="1" applyAlignment="1">
      <alignment horizontal="center"/>
    </xf>
    <xf numFmtId="0" fontId="47" fillId="0" borderId="33" xfId="72" applyFont="1" applyBorder="1" applyAlignment="1">
      <alignment vertical="center" wrapText="1"/>
    </xf>
    <xf numFmtId="0" fontId="47" fillId="0" borderId="34" xfId="72" applyFont="1" applyBorder="1" applyAlignment="1">
      <alignment vertical="center" wrapText="1"/>
    </xf>
    <xf numFmtId="0" fontId="33" fillId="0" borderId="19" xfId="72" applyFont="1" applyBorder="1" applyAlignment="1">
      <alignment vertical="top" wrapText="1"/>
    </xf>
    <xf numFmtId="0" fontId="33" fillId="0" borderId="14" xfId="72" applyFont="1" applyBorder="1" applyAlignment="1">
      <alignment vertical="top" wrapText="1"/>
    </xf>
    <xf numFmtId="0" fontId="34" fillId="13" borderId="32" xfId="72" applyFont="1" applyFill="1" applyBorder="1" applyAlignment="1">
      <alignment horizontal="center" vertical="center" wrapText="1"/>
    </xf>
    <xf numFmtId="0" fontId="34" fillId="13" borderId="33" xfId="72" applyFont="1" applyFill="1" applyBorder="1" applyAlignment="1">
      <alignment horizontal="center" vertical="center" wrapText="1"/>
    </xf>
    <xf numFmtId="0" fontId="34" fillId="13" borderId="34" xfId="72" applyFont="1" applyFill="1" applyBorder="1" applyAlignment="1">
      <alignment horizontal="center" vertical="center" wrapText="1"/>
    </xf>
    <xf numFmtId="0" fontId="36" fillId="0" borderId="19" xfId="72" applyFont="1" applyBorder="1" applyAlignment="1">
      <alignment horizontal="left" wrapText="1"/>
    </xf>
    <xf numFmtId="0" fontId="36" fillId="0" borderId="14" xfId="72" applyFont="1" applyBorder="1" applyAlignment="1">
      <alignment horizontal="left" wrapText="1"/>
    </xf>
    <xf numFmtId="0" fontId="31" fillId="12" borderId="24" xfId="0" applyFont="1" applyFill="1" applyBorder="1" applyAlignment="1">
      <alignment horizontal="left" vertical="top" wrapText="1"/>
    </xf>
    <xf numFmtId="0" fontId="37" fillId="12" borderId="6" xfId="0" applyFont="1" applyFill="1" applyBorder="1" applyAlignment="1">
      <alignment horizontal="center" vertical="center" wrapText="1"/>
    </xf>
    <xf numFmtId="0" fontId="27" fillId="19" borderId="5" xfId="0" applyFont="1" applyFill="1" applyBorder="1" applyAlignment="1">
      <alignment horizontal="left" vertical="center"/>
    </xf>
    <xf numFmtId="0" fontId="27" fillId="19" borderId="6" xfId="0" applyFont="1" applyFill="1" applyBorder="1" applyAlignment="1">
      <alignment horizontal="left" vertical="center"/>
    </xf>
    <xf numFmtId="0" fontId="27" fillId="19" borderId="7" xfId="0" applyFont="1" applyFill="1" applyBorder="1" applyAlignment="1">
      <alignment horizontal="left" vertical="center"/>
    </xf>
    <xf numFmtId="0" fontId="52" fillId="10" borderId="22" xfId="68" applyFont="1" applyFill="1" applyBorder="1" applyAlignment="1" applyProtection="1">
      <alignment horizontal="left" vertical="center" wrapText="1"/>
    </xf>
    <xf numFmtId="0" fontId="52" fillId="10" borderId="0" xfId="68" applyFont="1" applyFill="1" applyBorder="1" applyAlignment="1" applyProtection="1">
      <alignment horizontal="left" vertical="center" wrapText="1"/>
    </xf>
    <xf numFmtId="0" fontId="44" fillId="2" borderId="27"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28" xfId="0" applyFont="1" applyFill="1" applyBorder="1" applyAlignment="1">
      <alignment horizontal="center" vertical="center"/>
    </xf>
    <xf numFmtId="0" fontId="0" fillId="13" borderId="5" xfId="0" applyFill="1" applyBorder="1" applyAlignment="1" applyProtection="1">
      <alignment horizontal="left" vertical="center" wrapText="1"/>
      <protection locked="0"/>
    </xf>
    <xf numFmtId="0" fontId="0" fillId="13" borderId="6" xfId="0" applyFill="1" applyBorder="1" applyAlignment="1" applyProtection="1">
      <alignment horizontal="left" vertical="center" wrapText="1"/>
      <protection locked="0"/>
    </xf>
    <xf numFmtId="0" fontId="0" fillId="13" borderId="7" xfId="0" applyFill="1" applyBorder="1" applyAlignment="1" applyProtection="1">
      <alignment horizontal="left" vertical="center" wrapText="1"/>
      <protection locked="0"/>
    </xf>
    <xf numFmtId="0" fontId="30" fillId="12" borderId="23" xfId="0" applyFont="1" applyFill="1" applyBorder="1" applyAlignment="1">
      <alignment horizontal="left" vertical="center" wrapText="1"/>
    </xf>
    <xf numFmtId="0" fontId="30" fillId="12" borderId="24" xfId="0" applyFont="1" applyFill="1" applyBorder="1" applyAlignment="1">
      <alignment horizontal="left" vertical="center" wrapText="1"/>
    </xf>
    <xf numFmtId="0" fontId="30" fillId="12" borderId="22" xfId="0" applyFont="1" applyFill="1" applyBorder="1" applyAlignment="1">
      <alignment horizontal="left" vertical="center" wrapText="1"/>
    </xf>
    <xf numFmtId="0" fontId="30" fillId="12" borderId="0" xfId="0" applyFont="1" applyFill="1" applyAlignment="1">
      <alignment horizontal="left" vertical="center" wrapText="1"/>
    </xf>
    <xf numFmtId="0" fontId="30" fillId="12" borderId="22" xfId="0" applyFont="1" applyFill="1" applyBorder="1" applyAlignment="1">
      <alignment horizontal="left" vertical="center"/>
    </xf>
    <xf numFmtId="0" fontId="30" fillId="12" borderId="0" xfId="0" applyFont="1" applyFill="1" applyAlignment="1">
      <alignment horizontal="left" vertical="center"/>
    </xf>
    <xf numFmtId="0" fontId="30" fillId="12" borderId="27" xfId="0" applyFont="1" applyFill="1" applyBorder="1" applyAlignment="1">
      <alignment horizontal="left" vertical="center"/>
    </xf>
    <xf numFmtId="0" fontId="30" fillId="12" borderId="21" xfId="0" applyFont="1" applyFill="1" applyBorder="1" applyAlignment="1">
      <alignment horizontal="left" vertical="center"/>
    </xf>
    <xf numFmtId="0" fontId="31" fillId="12" borderId="21" xfId="0" applyFont="1" applyFill="1" applyBorder="1" applyAlignment="1">
      <alignment horizontal="left" vertical="top" wrapText="1"/>
    </xf>
    <xf numFmtId="0" fontId="31" fillId="12" borderId="0" xfId="0" applyFont="1" applyFill="1" applyAlignment="1">
      <alignment horizontal="left" vertical="top" wrapText="1"/>
    </xf>
  </cellXfs>
  <cellStyles count="75">
    <cellStyle name="C00A" xfId="3" xr:uid="{00000000-0005-0000-0000-000000000000}"/>
    <cellStyle name="C00B" xfId="4" xr:uid="{00000000-0005-0000-0000-000001000000}"/>
    <cellStyle name="C00L" xfId="5" xr:uid="{00000000-0005-0000-0000-000002000000}"/>
    <cellStyle name="C01A" xfId="6" xr:uid="{00000000-0005-0000-0000-000003000000}"/>
    <cellStyle name="C01B" xfId="7" xr:uid="{00000000-0005-0000-0000-000004000000}"/>
    <cellStyle name="C01H" xfId="8" xr:uid="{00000000-0005-0000-0000-000005000000}"/>
    <cellStyle name="C01L" xfId="9" xr:uid="{00000000-0005-0000-0000-000006000000}"/>
    <cellStyle name="C02A" xfId="10" xr:uid="{00000000-0005-0000-0000-000007000000}"/>
    <cellStyle name="C02B" xfId="11" xr:uid="{00000000-0005-0000-0000-000008000000}"/>
    <cellStyle name="C02H" xfId="12" xr:uid="{00000000-0005-0000-0000-000009000000}"/>
    <cellStyle name="C02L" xfId="13" xr:uid="{00000000-0005-0000-0000-00000A000000}"/>
    <cellStyle name="C03A" xfId="14" xr:uid="{00000000-0005-0000-0000-00000B000000}"/>
    <cellStyle name="C03B" xfId="15" xr:uid="{00000000-0005-0000-0000-00000C000000}"/>
    <cellStyle name="C03H" xfId="16" xr:uid="{00000000-0005-0000-0000-00000D000000}"/>
    <cellStyle name="C03L" xfId="17" xr:uid="{00000000-0005-0000-0000-00000E000000}"/>
    <cellStyle name="C04A" xfId="18" xr:uid="{00000000-0005-0000-0000-00000F000000}"/>
    <cellStyle name="C04B" xfId="19" xr:uid="{00000000-0005-0000-0000-000010000000}"/>
    <cellStyle name="C04H" xfId="20" xr:uid="{00000000-0005-0000-0000-000011000000}"/>
    <cellStyle name="C04L" xfId="21" xr:uid="{00000000-0005-0000-0000-000012000000}"/>
    <cellStyle name="C05A" xfId="22" xr:uid="{00000000-0005-0000-0000-000013000000}"/>
    <cellStyle name="C05B" xfId="23" xr:uid="{00000000-0005-0000-0000-000014000000}"/>
    <cellStyle name="C05H" xfId="24" xr:uid="{00000000-0005-0000-0000-000015000000}"/>
    <cellStyle name="C05L" xfId="25" xr:uid="{00000000-0005-0000-0000-000016000000}"/>
    <cellStyle name="C06A" xfId="26" xr:uid="{00000000-0005-0000-0000-000017000000}"/>
    <cellStyle name="C06B" xfId="27" xr:uid="{00000000-0005-0000-0000-000018000000}"/>
    <cellStyle name="C06H" xfId="28" xr:uid="{00000000-0005-0000-0000-000019000000}"/>
    <cellStyle name="C06L" xfId="29" xr:uid="{00000000-0005-0000-0000-00001A000000}"/>
    <cellStyle name="C07A" xfId="30" xr:uid="{00000000-0005-0000-0000-00001B000000}"/>
    <cellStyle name="C07B" xfId="31" xr:uid="{00000000-0005-0000-0000-00001C000000}"/>
    <cellStyle name="C07H" xfId="32" xr:uid="{00000000-0005-0000-0000-00001D000000}"/>
    <cellStyle name="C07L" xfId="33" xr:uid="{00000000-0005-0000-0000-00001E000000}"/>
    <cellStyle name="Comma" xfId="1" builtinId="3"/>
    <cellStyle name="Comma 2" xfId="34" xr:uid="{00000000-0005-0000-0000-000020000000}"/>
    <cellStyle name="Comma 2 2" xfId="73" xr:uid="{00000000-0005-0000-0000-000021000000}"/>
    <cellStyle name="Comma 3" xfId="69" xr:uid="{00000000-0005-0000-0000-000022000000}"/>
    <cellStyle name="Currency" xfId="71" builtinId="4"/>
    <cellStyle name="Hyperlink" xfId="68" builtinId="8"/>
    <cellStyle name="Normal" xfId="0" builtinId="0"/>
    <cellStyle name="Normal 2" xfId="2" xr:uid="{00000000-0005-0000-0000-000026000000}"/>
    <cellStyle name="Normal 2 2" xfId="72" xr:uid="{00000000-0005-0000-0000-000027000000}"/>
    <cellStyle name="Normal 3" xfId="67" xr:uid="{00000000-0005-0000-0000-000028000000}"/>
    <cellStyle name="Normal 4" xfId="70" xr:uid="{00000000-0005-0000-0000-000029000000}"/>
    <cellStyle name="Percent 2" xfId="35" xr:uid="{00000000-0005-0000-0000-00002A000000}"/>
    <cellStyle name="Percent 2 2" xfId="74" xr:uid="{00000000-0005-0000-0000-00002B000000}"/>
    <cellStyle name="R00A" xfId="36" xr:uid="{00000000-0005-0000-0000-00002C000000}"/>
    <cellStyle name="R00B" xfId="37" xr:uid="{00000000-0005-0000-0000-00002D000000}"/>
    <cellStyle name="R00L" xfId="38" xr:uid="{00000000-0005-0000-0000-00002E000000}"/>
    <cellStyle name="R01A" xfId="39" xr:uid="{00000000-0005-0000-0000-00002F000000}"/>
    <cellStyle name="R01B" xfId="40" xr:uid="{00000000-0005-0000-0000-000030000000}"/>
    <cellStyle name="R01H" xfId="41" xr:uid="{00000000-0005-0000-0000-000031000000}"/>
    <cellStyle name="R01L" xfId="42" xr:uid="{00000000-0005-0000-0000-000032000000}"/>
    <cellStyle name="R02A" xfId="43" xr:uid="{00000000-0005-0000-0000-000033000000}"/>
    <cellStyle name="R02B" xfId="44" xr:uid="{00000000-0005-0000-0000-000034000000}"/>
    <cellStyle name="R02H" xfId="45" xr:uid="{00000000-0005-0000-0000-000035000000}"/>
    <cellStyle name="R02L" xfId="46" xr:uid="{00000000-0005-0000-0000-000036000000}"/>
    <cellStyle name="R03A" xfId="47" xr:uid="{00000000-0005-0000-0000-000037000000}"/>
    <cellStyle name="R03B" xfId="48" xr:uid="{00000000-0005-0000-0000-000038000000}"/>
    <cellStyle name="R03H" xfId="49" xr:uid="{00000000-0005-0000-0000-000039000000}"/>
    <cellStyle name="R03L" xfId="50" xr:uid="{00000000-0005-0000-0000-00003A000000}"/>
    <cellStyle name="R04A" xfId="51" xr:uid="{00000000-0005-0000-0000-00003B000000}"/>
    <cellStyle name="R04B" xfId="52" xr:uid="{00000000-0005-0000-0000-00003C000000}"/>
    <cellStyle name="R04H" xfId="53" xr:uid="{00000000-0005-0000-0000-00003D000000}"/>
    <cellStyle name="R04L" xfId="54" xr:uid="{00000000-0005-0000-0000-00003E000000}"/>
    <cellStyle name="R05A" xfId="55" xr:uid="{00000000-0005-0000-0000-00003F000000}"/>
    <cellStyle name="R05B" xfId="56" xr:uid="{00000000-0005-0000-0000-000040000000}"/>
    <cellStyle name="R05H" xfId="57" xr:uid="{00000000-0005-0000-0000-000041000000}"/>
    <cellStyle name="R05L" xfId="58" xr:uid="{00000000-0005-0000-0000-000042000000}"/>
    <cellStyle name="R06A" xfId="59" xr:uid="{00000000-0005-0000-0000-000043000000}"/>
    <cellStyle name="R06B" xfId="60" xr:uid="{00000000-0005-0000-0000-000044000000}"/>
    <cellStyle name="R06H" xfId="61" xr:uid="{00000000-0005-0000-0000-000045000000}"/>
    <cellStyle name="R06L" xfId="62" xr:uid="{00000000-0005-0000-0000-000046000000}"/>
    <cellStyle name="R07A" xfId="63" xr:uid="{00000000-0005-0000-0000-000047000000}"/>
    <cellStyle name="R07B" xfId="64" xr:uid="{00000000-0005-0000-0000-000048000000}"/>
    <cellStyle name="R07H" xfId="65" xr:uid="{00000000-0005-0000-0000-000049000000}"/>
    <cellStyle name="R07L" xfId="66" xr:uid="{00000000-0005-0000-0000-00004A000000}"/>
  </cellStyles>
  <dxfs count="33">
    <dxf>
      <font>
        <b/>
        <i val="0"/>
        <color theme="9" tint="-0.24994659260841701"/>
      </font>
      <fill>
        <patternFill>
          <bgColor theme="0" tint="-0.14996795556505021"/>
        </patternFill>
      </fill>
    </dxf>
    <dxf>
      <font>
        <b/>
        <i val="0"/>
        <color rgb="FFC00000"/>
      </font>
    </dxf>
    <dxf>
      <font>
        <b/>
        <i val="0"/>
        <color theme="9" tint="-0.24994659260841701"/>
      </font>
      <fill>
        <patternFill>
          <bgColor theme="0" tint="-0.14996795556505021"/>
        </patternFill>
      </fill>
    </dxf>
    <dxf>
      <font>
        <b/>
        <i val="0"/>
        <color rgb="FFC00000"/>
      </font>
    </dxf>
    <dxf>
      <font>
        <b/>
        <i val="0"/>
        <color rgb="FFC00000"/>
      </font>
    </dxf>
    <dxf>
      <font>
        <b/>
        <i val="0"/>
        <color rgb="FFC00000"/>
      </font>
      <fill>
        <patternFill>
          <bgColor theme="0" tint="-0.14996795556505021"/>
        </patternFill>
      </fill>
    </dxf>
    <dxf>
      <font>
        <b/>
        <i val="0"/>
        <color rgb="FFC00000"/>
      </font>
      <fill>
        <patternFill>
          <bgColor theme="0" tint="-0.14996795556505021"/>
        </patternFill>
      </fill>
    </dxf>
    <dxf>
      <font>
        <b/>
        <i val="0"/>
        <color rgb="FFC00000"/>
      </font>
      <fill>
        <patternFill>
          <bgColor theme="0" tint="-0.14996795556505021"/>
        </patternFill>
      </fill>
    </dxf>
    <dxf>
      <fill>
        <patternFill>
          <bgColor theme="5" tint="0.39994506668294322"/>
        </patternFill>
      </fill>
    </dxf>
    <dxf>
      <font>
        <b/>
        <i val="0"/>
        <color rgb="FFC00000"/>
      </font>
      <fill>
        <patternFill>
          <bgColor theme="0" tint="-0.14996795556505021"/>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ont>
        <b/>
        <i val="0"/>
        <color rgb="FFC00000"/>
      </font>
    </dxf>
    <dxf>
      <fill>
        <patternFill>
          <bgColor theme="5" tint="0.39994506668294322"/>
        </patternFill>
      </fill>
    </dxf>
    <dxf>
      <fill>
        <patternFill>
          <bgColor rgb="FFC00000"/>
        </patternFill>
      </fill>
    </dxf>
    <dxf>
      <fill>
        <patternFill>
          <bgColor rgb="FFC00000"/>
        </patternFill>
      </fill>
    </dxf>
    <dxf>
      <fill>
        <patternFill>
          <bgColor theme="5" tint="0.39994506668294322"/>
        </patternFill>
      </fill>
    </dxf>
    <dxf>
      <fill>
        <patternFill>
          <bgColor theme="5" tint="0.39994506668294322"/>
        </patternFill>
      </fill>
    </dxf>
    <dxf>
      <font>
        <b/>
        <i val="0"/>
        <color auto="1"/>
      </font>
      <fill>
        <patternFill patternType="solid">
          <bgColor theme="0" tint="-0.14996795556505021"/>
        </patternFill>
      </fill>
      <border>
        <left/>
        <right/>
      </border>
    </dxf>
    <dxf>
      <font>
        <b/>
        <i val="0"/>
        <color auto="1"/>
      </font>
      <fill>
        <patternFill patternType="solid">
          <bgColor theme="0" tint="-0.14996795556505021"/>
        </patternFill>
      </fill>
      <border>
        <left/>
        <right/>
      </border>
    </dxf>
    <dxf>
      <fill>
        <patternFill>
          <bgColor rgb="FFC00000"/>
        </patternFill>
      </fill>
    </dxf>
    <dxf>
      <fill>
        <patternFill>
          <bgColor theme="5" tint="0.39994506668294322"/>
        </patternFill>
      </fill>
    </dxf>
    <dxf>
      <fill>
        <patternFill>
          <bgColor theme="5" tint="0.39994506668294322"/>
        </patternFill>
      </fill>
    </dxf>
    <dxf>
      <font>
        <b/>
        <i val="0"/>
        <color rgb="FFC00000"/>
      </font>
    </dxf>
    <dxf>
      <fill>
        <patternFill>
          <bgColor theme="5" tint="0.39994506668294322"/>
        </patternFill>
      </fill>
    </dxf>
    <dxf>
      <fill>
        <patternFill>
          <bgColor theme="5" tint="0.39994506668294322"/>
        </patternFill>
      </fill>
    </dxf>
    <dxf>
      <font>
        <b/>
        <i val="0"/>
        <color rgb="FFC00000"/>
      </font>
    </dxf>
    <dxf>
      <fill>
        <patternFill>
          <bgColor theme="5" tint="0.39994506668294322"/>
        </patternFill>
      </fill>
    </dxf>
    <dxf>
      <fill>
        <patternFill>
          <bgColor theme="6" tint="0.39994506668294322"/>
        </patternFill>
      </fill>
    </dxf>
    <dxf>
      <fill>
        <patternFill>
          <bgColor theme="5" tint="0.39994506668294322"/>
        </patternFill>
      </fill>
    </dxf>
  </dxfs>
  <tableStyles count="0" defaultTableStyle="TableStyleMedium2" defaultPivotStyle="PivotStyleLight16"/>
  <colors>
    <mruColors>
      <color rgb="FF0000FF"/>
      <color rgb="FFFFFFAE"/>
      <color rgb="FFF68D36"/>
      <color rgb="FFCC6600"/>
      <color rgb="FFFFFFCC"/>
      <color rgb="FFFCFB86"/>
      <color rgb="FFFFFF66"/>
      <color rgb="FFA5A23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1394012</xdr:colOff>
      <xdr:row>3</xdr:row>
      <xdr:rowOff>1509</xdr:rowOff>
    </xdr:to>
    <xdr:pic>
      <xdr:nvPicPr>
        <xdr:cNvPr id="2" name="Picture 1" descr="depau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394012" cy="782559"/>
        </a:xfrm>
        <a:prstGeom prst="rect">
          <a:avLst/>
        </a:prstGeom>
        <a:noFill/>
        <a:ln w="9525">
          <a:noFill/>
          <a:miter lim="800000"/>
          <a:headEnd/>
          <a:tailEnd/>
        </a:ln>
      </xdr:spPr>
    </xdr:pic>
    <xdr:clientData/>
  </xdr:twoCellAnchor>
  <xdr:twoCellAnchor>
    <xdr:from>
      <xdr:col>2</xdr:col>
      <xdr:colOff>105309</xdr:colOff>
      <xdr:row>46</xdr:row>
      <xdr:rowOff>100575</xdr:rowOff>
    </xdr:from>
    <xdr:to>
      <xdr:col>7</xdr:col>
      <xdr:colOff>569135</xdr:colOff>
      <xdr:row>49</xdr:row>
      <xdr:rowOff>155596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3085273" y="12170111"/>
          <a:ext cx="3498219" cy="667342"/>
        </a:xfrm>
        <a:prstGeom prst="rightArrow">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solidFill>
                <a:sysClr val="windowText" lastClr="000000"/>
              </a:solidFill>
            </a:rPr>
            <a:t>Prepaid</a:t>
          </a:r>
        </a:p>
      </xdr:txBody>
    </xdr:sp>
    <xdr:clientData/>
  </xdr:twoCellAnchor>
  <xdr:twoCellAnchor>
    <xdr:from>
      <xdr:col>2</xdr:col>
      <xdr:colOff>69606</xdr:colOff>
      <xdr:row>50</xdr:row>
      <xdr:rowOff>160997</xdr:rowOff>
    </xdr:from>
    <xdr:to>
      <xdr:col>7</xdr:col>
      <xdr:colOff>601116</xdr:colOff>
      <xdr:row>52</xdr:row>
      <xdr:rowOff>43225</xdr:rowOff>
    </xdr:to>
    <xdr:sp macro="" textlink="">
      <xdr:nvSpPr>
        <xdr:cNvPr id="4" name="Left Arrow 3">
          <a:extLst>
            <a:ext uri="{FF2B5EF4-FFF2-40B4-BE49-F238E27FC236}">
              <a16:creationId xmlns:a16="http://schemas.microsoft.com/office/drawing/2014/main" id="{00000000-0008-0000-0000-000004000000}"/>
            </a:ext>
          </a:extLst>
        </xdr:cNvPr>
        <xdr:cNvSpPr/>
      </xdr:nvSpPr>
      <xdr:spPr>
        <a:xfrm>
          <a:off x="3050371" y="13058968"/>
          <a:ext cx="3579510" cy="756286"/>
        </a:xfrm>
        <a:prstGeom prst="lef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solidFill>
                <a:sysClr val="windowText" lastClr="000000"/>
              </a:solidFill>
            </a:rPr>
            <a:t>Accrual</a:t>
          </a:r>
        </a:p>
      </xdr:txBody>
    </xdr:sp>
    <xdr:clientData/>
  </xdr:twoCellAnchor>
  <xdr:twoCellAnchor>
    <xdr:from>
      <xdr:col>2</xdr:col>
      <xdr:colOff>127554</xdr:colOff>
      <xdr:row>53</xdr:row>
      <xdr:rowOff>92647</xdr:rowOff>
    </xdr:from>
    <xdr:to>
      <xdr:col>7</xdr:col>
      <xdr:colOff>612322</xdr:colOff>
      <xdr:row>55</xdr:row>
      <xdr:rowOff>0</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a:off x="3107518" y="14148826"/>
          <a:ext cx="3519161" cy="832639"/>
        </a:xfrm>
        <a:prstGeom prst="rightArrow">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solidFill>
                <a:sysClr val="windowText" lastClr="000000"/>
              </a:solidFill>
            </a:rPr>
            <a:t>Deferred Revenue</a:t>
          </a:r>
        </a:p>
      </xdr:txBody>
    </xdr:sp>
    <xdr:clientData/>
  </xdr:twoCellAnchor>
  <xdr:twoCellAnchor>
    <xdr:from>
      <xdr:col>2</xdr:col>
      <xdr:colOff>106015</xdr:colOff>
      <xdr:row>56</xdr:row>
      <xdr:rowOff>708</xdr:rowOff>
    </xdr:from>
    <xdr:to>
      <xdr:col>7</xdr:col>
      <xdr:colOff>585107</xdr:colOff>
      <xdr:row>57</xdr:row>
      <xdr:rowOff>13606</xdr:rowOff>
    </xdr:to>
    <xdr:sp macro="" textlink="">
      <xdr:nvSpPr>
        <xdr:cNvPr id="6" name="Left Arrow 5">
          <a:extLst>
            <a:ext uri="{FF2B5EF4-FFF2-40B4-BE49-F238E27FC236}">
              <a16:creationId xmlns:a16="http://schemas.microsoft.com/office/drawing/2014/main" id="{00000000-0008-0000-0000-000006000000}"/>
            </a:ext>
          </a:extLst>
        </xdr:cNvPr>
        <xdr:cNvSpPr/>
      </xdr:nvSpPr>
      <xdr:spPr>
        <a:xfrm>
          <a:off x="3085979" y="15526458"/>
          <a:ext cx="3513485" cy="734077"/>
        </a:xfrm>
        <a:prstGeom prst="leftArrow">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solidFill>
                <a:sysClr val="windowText" lastClr="000000"/>
              </a:solidFill>
            </a:rPr>
            <a:t>Revenue Receivable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6063</xdr:rowOff>
    </xdr:from>
    <xdr:ext cx="1308388" cy="574962"/>
    <xdr:pic>
      <xdr:nvPicPr>
        <xdr:cNvPr id="2" name="Picture 1" descr="depau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6063"/>
          <a:ext cx="1308388" cy="574962"/>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jmagana1/Desktop/PrePaid_Accrual%20Form41416.xlsx" TargetMode="External"/><Relationship Id="rId1" Type="http://schemas.openxmlformats.org/officeDocument/2006/relationships/externalLinkPath" Target="/Users/jmagana1/Desktop/PrePaid_Accrual%20Form414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Journal Entry Form"/>
      <sheetName val="PrePaid_Accrual"/>
      <sheetName val="Prepaid Form"/>
      <sheetName val="Date"/>
    </sheetNames>
    <sheetDataSet>
      <sheetData sheetId="0">
        <row r="5">
          <cell r="R5" t="str">
            <v>FY2016</v>
          </cell>
        </row>
        <row r="6">
          <cell r="R6" t="str">
            <v>FY2017</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epaul.service-now.com/fin/en/financial-accounting?id=sc_cat_item&amp;sys_id=2602c0901bdc5510f46cda48cc4bcbf6" TargetMode="External"/><Relationship Id="rId1" Type="http://schemas.openxmlformats.org/officeDocument/2006/relationships/hyperlink" Target="https://depaul.service-now.com/fin?id=depaul_item&amp;sys_id=f9495de81b50d510f46cda48cc4bcbc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7"/>
  <sheetViews>
    <sheetView topLeftCell="A19" zoomScale="85" zoomScaleNormal="85" workbookViewId="0">
      <selection activeCell="B34" sqref="B34:J34"/>
    </sheetView>
  </sheetViews>
  <sheetFormatPr defaultColWidth="9.140625" defaultRowHeight="12.75"/>
  <cols>
    <col min="1" max="1" width="27.7109375" style="83" customWidth="1"/>
    <col min="2" max="2" width="17" style="114" customWidth="1"/>
    <col min="3" max="3" width="11.7109375" style="114" customWidth="1"/>
    <col min="4" max="4" width="5.28515625" style="114" customWidth="1"/>
    <col min="5" max="6" width="11.7109375" style="114" customWidth="1"/>
    <col min="7" max="7" width="5.28515625" style="114" customWidth="1"/>
    <col min="8" max="9" width="11.7109375" style="114" customWidth="1"/>
    <col min="10" max="10" width="36.140625" style="114" customWidth="1"/>
    <col min="11" max="15" width="9.140625" style="83"/>
    <col min="16" max="16" width="9.28515625" style="83" customWidth="1"/>
    <col min="17" max="16384" width="9.140625" style="83"/>
  </cols>
  <sheetData>
    <row r="1" spans="1:10" ht="21">
      <c r="A1" s="82"/>
      <c r="B1" s="196" t="s">
        <v>39</v>
      </c>
      <c r="C1" s="196"/>
      <c r="D1" s="196"/>
      <c r="E1" s="196"/>
      <c r="F1" s="196"/>
      <c r="G1" s="196"/>
      <c r="H1" s="196"/>
      <c r="I1" s="196"/>
      <c r="J1" s="197"/>
    </row>
    <row r="2" spans="1:10" ht="21">
      <c r="A2" s="84"/>
      <c r="B2" s="198" t="s">
        <v>40</v>
      </c>
      <c r="C2" s="198"/>
      <c r="D2" s="198"/>
      <c r="E2" s="198"/>
      <c r="F2" s="198"/>
      <c r="G2" s="198"/>
      <c r="H2" s="198"/>
      <c r="I2" s="198"/>
      <c r="J2" s="199"/>
    </row>
    <row r="3" spans="1:10" ht="19.5" thickBot="1">
      <c r="A3" s="85"/>
      <c r="B3" s="200" t="s">
        <v>92</v>
      </c>
      <c r="C3" s="200"/>
      <c r="D3" s="200"/>
      <c r="E3" s="200"/>
      <c r="F3" s="200"/>
      <c r="G3" s="200"/>
      <c r="H3" s="200"/>
      <c r="I3" s="200"/>
      <c r="J3" s="201"/>
    </row>
    <row r="4" spans="1:10" ht="13.5" thickBot="1">
      <c r="A4" s="202"/>
      <c r="B4" s="203"/>
      <c r="C4" s="203"/>
      <c r="D4" s="203"/>
      <c r="E4" s="203"/>
      <c r="F4" s="203"/>
      <c r="G4" s="203"/>
      <c r="H4" s="203"/>
      <c r="I4" s="203"/>
      <c r="J4" s="204"/>
    </row>
    <row r="5" spans="1:10" ht="109.5" customHeight="1" thickBot="1">
      <c r="A5" s="86" t="s">
        <v>41</v>
      </c>
      <c r="B5" s="205" t="s">
        <v>102</v>
      </c>
      <c r="C5" s="205"/>
      <c r="D5" s="205"/>
      <c r="E5" s="205"/>
      <c r="F5" s="205"/>
      <c r="G5" s="205"/>
      <c r="H5" s="205"/>
      <c r="I5" s="205"/>
      <c r="J5" s="206"/>
    </row>
    <row r="6" spans="1:10" ht="9" customHeight="1" thickBot="1">
      <c r="A6" s="87"/>
      <c r="B6" s="207"/>
      <c r="C6" s="207"/>
      <c r="D6" s="207"/>
      <c r="E6" s="207"/>
      <c r="F6" s="207"/>
      <c r="G6" s="207"/>
      <c r="H6" s="207"/>
      <c r="I6" s="207"/>
      <c r="J6" s="208"/>
    </row>
    <row r="7" spans="1:10" ht="33.75" customHeight="1" thickBot="1">
      <c r="A7" s="209" t="s">
        <v>42</v>
      </c>
      <c r="B7" s="210"/>
      <c r="C7" s="210"/>
      <c r="D7" s="210"/>
      <c r="E7" s="210"/>
      <c r="F7" s="210"/>
      <c r="G7" s="210"/>
      <c r="H7" s="210"/>
      <c r="I7" s="210"/>
      <c r="J7" s="211"/>
    </row>
    <row r="8" spans="1:10" ht="8.1" customHeight="1">
      <c r="A8" s="88"/>
      <c r="B8" s="212"/>
      <c r="C8" s="212"/>
      <c r="D8" s="212"/>
      <c r="E8" s="212"/>
      <c r="F8" s="212"/>
      <c r="G8" s="212"/>
      <c r="H8" s="212"/>
      <c r="I8" s="212"/>
      <c r="J8" s="213"/>
    </row>
    <row r="9" spans="1:10" ht="33.75" customHeight="1">
      <c r="A9" s="89" t="s">
        <v>26</v>
      </c>
      <c r="B9" s="184" t="s">
        <v>43</v>
      </c>
      <c r="C9" s="184"/>
      <c r="D9" s="184"/>
      <c r="E9" s="184"/>
      <c r="F9" s="184"/>
      <c r="G9" s="184"/>
      <c r="H9" s="184"/>
      <c r="I9" s="184"/>
      <c r="J9" s="185"/>
    </row>
    <row r="10" spans="1:10" ht="8.1" customHeight="1">
      <c r="A10" s="90"/>
      <c r="B10" s="192"/>
      <c r="C10" s="192"/>
      <c r="D10" s="192"/>
      <c r="E10" s="192"/>
      <c r="F10" s="192"/>
      <c r="G10" s="192"/>
      <c r="H10" s="192"/>
      <c r="I10" s="192"/>
      <c r="J10" s="193"/>
    </row>
    <row r="11" spans="1:10" ht="33.75" customHeight="1">
      <c r="A11" s="89" t="s">
        <v>44</v>
      </c>
      <c r="B11" s="184" t="s">
        <v>45</v>
      </c>
      <c r="C11" s="184"/>
      <c r="D11" s="184"/>
      <c r="E11" s="184"/>
      <c r="F11" s="184"/>
      <c r="G11" s="184"/>
      <c r="H11" s="184"/>
      <c r="I11" s="184"/>
      <c r="J11" s="185"/>
    </row>
    <row r="12" spans="1:10" ht="8.1" customHeight="1">
      <c r="A12" s="90"/>
      <c r="B12" s="192"/>
      <c r="C12" s="192"/>
      <c r="D12" s="192"/>
      <c r="E12" s="192"/>
      <c r="F12" s="192"/>
      <c r="G12" s="192"/>
      <c r="H12" s="192"/>
      <c r="I12" s="192"/>
      <c r="J12" s="193"/>
    </row>
    <row r="13" spans="1:10" ht="33.75" customHeight="1">
      <c r="A13" s="89" t="s">
        <v>28</v>
      </c>
      <c r="B13" s="184" t="s">
        <v>46</v>
      </c>
      <c r="C13" s="184"/>
      <c r="D13" s="184"/>
      <c r="E13" s="184"/>
      <c r="F13" s="184"/>
      <c r="G13" s="184"/>
      <c r="H13" s="184"/>
      <c r="I13" s="184"/>
      <c r="J13" s="185"/>
    </row>
    <row r="14" spans="1:10" ht="8.1" customHeight="1">
      <c r="A14" s="90"/>
      <c r="B14" s="192"/>
      <c r="C14" s="192"/>
      <c r="D14" s="192"/>
      <c r="E14" s="192"/>
      <c r="F14" s="192"/>
      <c r="G14" s="192"/>
      <c r="H14" s="192"/>
      <c r="I14" s="192"/>
      <c r="J14" s="193"/>
    </row>
    <row r="15" spans="1:10" ht="33.75" customHeight="1">
      <c r="A15" s="89" t="s">
        <v>29</v>
      </c>
      <c r="B15" s="184" t="s">
        <v>101</v>
      </c>
      <c r="C15" s="184"/>
      <c r="D15" s="184"/>
      <c r="E15" s="184"/>
      <c r="F15" s="184"/>
      <c r="G15" s="184"/>
      <c r="H15" s="184"/>
      <c r="I15" s="184"/>
      <c r="J15" s="185"/>
    </row>
    <row r="16" spans="1:10" ht="8.1" customHeight="1">
      <c r="A16" s="90"/>
      <c r="B16" s="192"/>
      <c r="C16" s="192"/>
      <c r="D16" s="192"/>
      <c r="E16" s="192"/>
      <c r="F16" s="192"/>
      <c r="G16" s="192"/>
      <c r="H16" s="192"/>
      <c r="I16" s="192"/>
      <c r="J16" s="193"/>
    </row>
    <row r="17" spans="1:10" ht="33.75" customHeight="1">
      <c r="A17" s="89" t="s">
        <v>30</v>
      </c>
      <c r="B17" s="184" t="s">
        <v>47</v>
      </c>
      <c r="C17" s="184"/>
      <c r="D17" s="184"/>
      <c r="E17" s="184"/>
      <c r="F17" s="184"/>
      <c r="G17" s="184"/>
      <c r="H17" s="184"/>
      <c r="I17" s="184"/>
      <c r="J17" s="185"/>
    </row>
    <row r="18" spans="1:10" ht="8.1" customHeight="1">
      <c r="A18" s="90"/>
      <c r="B18" s="192"/>
      <c r="C18" s="192"/>
      <c r="D18" s="192"/>
      <c r="E18" s="192"/>
      <c r="F18" s="192"/>
      <c r="G18" s="192"/>
      <c r="H18" s="192"/>
      <c r="I18" s="192"/>
      <c r="J18" s="193"/>
    </row>
    <row r="19" spans="1:10" ht="54" customHeight="1">
      <c r="A19" s="91" t="s">
        <v>48</v>
      </c>
      <c r="B19" s="184" t="s">
        <v>49</v>
      </c>
      <c r="C19" s="184"/>
      <c r="D19" s="184"/>
      <c r="E19" s="184"/>
      <c r="F19" s="184"/>
      <c r="G19" s="184"/>
      <c r="H19" s="184"/>
      <c r="I19" s="184"/>
      <c r="J19" s="185"/>
    </row>
    <row r="20" spans="1:10" ht="8.1" customHeight="1">
      <c r="A20" s="90"/>
      <c r="B20" s="192"/>
      <c r="C20" s="192"/>
      <c r="D20" s="192"/>
      <c r="E20" s="192"/>
      <c r="F20" s="192"/>
      <c r="G20" s="192"/>
      <c r="H20" s="192"/>
      <c r="I20" s="192"/>
      <c r="J20" s="193"/>
    </row>
    <row r="21" spans="1:10" ht="33.75" customHeight="1">
      <c r="A21" s="89" t="s">
        <v>1</v>
      </c>
      <c r="B21" s="184" t="s">
        <v>50</v>
      </c>
      <c r="C21" s="184"/>
      <c r="D21" s="184"/>
      <c r="E21" s="184"/>
      <c r="F21" s="184"/>
      <c r="G21" s="184"/>
      <c r="H21" s="184"/>
      <c r="I21" s="184"/>
      <c r="J21" s="185"/>
    </row>
    <row r="22" spans="1:10" ht="8.1" customHeight="1">
      <c r="A22" s="90"/>
      <c r="B22" s="192"/>
      <c r="C22" s="192"/>
      <c r="D22" s="192"/>
      <c r="E22" s="192"/>
      <c r="F22" s="192"/>
      <c r="G22" s="192"/>
      <c r="H22" s="192"/>
      <c r="I22" s="192"/>
      <c r="J22" s="193"/>
    </row>
    <row r="23" spans="1:10" ht="33.75" customHeight="1">
      <c r="A23" s="89" t="s">
        <v>51</v>
      </c>
      <c r="B23" s="184" t="s">
        <v>52</v>
      </c>
      <c r="C23" s="184"/>
      <c r="D23" s="184"/>
      <c r="E23" s="184"/>
      <c r="F23" s="184"/>
      <c r="G23" s="184"/>
      <c r="H23" s="184"/>
      <c r="I23" s="184"/>
      <c r="J23" s="185"/>
    </row>
    <row r="24" spans="1:10" ht="7.5" customHeight="1">
      <c r="A24" s="89"/>
      <c r="B24" s="184"/>
      <c r="C24" s="184"/>
      <c r="D24" s="184"/>
      <c r="E24" s="184"/>
      <c r="F24" s="184"/>
      <c r="G24" s="184"/>
      <c r="H24" s="184"/>
      <c r="I24" s="184"/>
      <c r="J24" s="185"/>
    </row>
    <row r="25" spans="1:10" ht="33.75" customHeight="1">
      <c r="A25" s="89" t="s">
        <v>8</v>
      </c>
      <c r="B25" s="184" t="s">
        <v>53</v>
      </c>
      <c r="C25" s="184"/>
      <c r="D25" s="184"/>
      <c r="E25" s="184"/>
      <c r="F25" s="184"/>
      <c r="G25" s="184"/>
      <c r="H25" s="184"/>
      <c r="I25" s="184"/>
      <c r="J25" s="185"/>
    </row>
    <row r="26" spans="1:10" ht="8.1" customHeight="1">
      <c r="A26" s="92"/>
      <c r="B26" s="186"/>
      <c r="C26" s="186"/>
      <c r="D26" s="186"/>
      <c r="E26" s="186"/>
      <c r="F26" s="186"/>
      <c r="G26" s="186"/>
      <c r="H26" s="186"/>
      <c r="I26" s="186"/>
      <c r="J26" s="187"/>
    </row>
    <row r="27" spans="1:10" ht="18.75">
      <c r="A27" s="93" t="s">
        <v>54</v>
      </c>
      <c r="B27" s="94"/>
      <c r="C27" s="94"/>
      <c r="D27" s="94"/>
      <c r="E27" s="94"/>
      <c r="F27" s="94"/>
      <c r="G27" s="94"/>
      <c r="H27" s="94"/>
      <c r="I27" s="94"/>
      <c r="J27" s="95"/>
    </row>
    <row r="28" spans="1:10" ht="21.75" customHeight="1">
      <c r="A28" s="96" t="s">
        <v>55</v>
      </c>
      <c r="B28" s="166" t="s">
        <v>98</v>
      </c>
      <c r="C28" s="166"/>
      <c r="D28" s="166"/>
      <c r="E28" s="166"/>
      <c r="F28" s="166"/>
      <c r="G28" s="166"/>
      <c r="H28" s="166"/>
      <c r="I28" s="166"/>
      <c r="J28" s="167"/>
    </row>
    <row r="29" spans="1:10" ht="15.75" customHeight="1">
      <c r="A29" s="96" t="s">
        <v>56</v>
      </c>
      <c r="B29" s="168" t="s">
        <v>78</v>
      </c>
      <c r="C29" s="168"/>
      <c r="D29" s="168"/>
      <c r="E29" s="168"/>
      <c r="F29" s="168"/>
      <c r="G29" s="168"/>
      <c r="H29" s="168"/>
      <c r="I29" s="168"/>
      <c r="J29" s="169"/>
    </row>
    <row r="30" spans="1:10" ht="15.75" customHeight="1">
      <c r="A30" s="97"/>
      <c r="B30" s="168" t="s">
        <v>97</v>
      </c>
      <c r="C30" s="168"/>
      <c r="D30" s="168"/>
      <c r="E30" s="168"/>
      <c r="F30" s="168"/>
      <c r="G30" s="168"/>
      <c r="H30" s="168"/>
      <c r="I30" s="168"/>
      <c r="J30" s="169"/>
    </row>
    <row r="31" spans="1:10" ht="13.5" customHeight="1">
      <c r="A31" s="98"/>
      <c r="B31" s="188"/>
      <c r="C31" s="188"/>
      <c r="D31" s="188"/>
      <c r="E31" s="188"/>
      <c r="F31" s="188"/>
      <c r="G31" s="188"/>
      <c r="H31" s="188"/>
      <c r="I31" s="188"/>
      <c r="J31" s="189"/>
    </row>
    <row r="32" spans="1:10" ht="18.75">
      <c r="A32" s="99" t="s">
        <v>57</v>
      </c>
      <c r="B32" s="100"/>
      <c r="C32" s="101"/>
      <c r="D32" s="101"/>
      <c r="E32" s="101"/>
      <c r="F32" s="101"/>
      <c r="G32" s="101"/>
      <c r="H32" s="101"/>
      <c r="I32" s="101"/>
      <c r="J32" s="102"/>
    </row>
    <row r="33" spans="1:10" ht="31.5" customHeight="1">
      <c r="A33" s="103" t="s">
        <v>58</v>
      </c>
      <c r="B33" s="166" t="s">
        <v>104</v>
      </c>
      <c r="C33" s="166"/>
      <c r="D33" s="166"/>
      <c r="E33" s="166"/>
      <c r="F33" s="166"/>
      <c r="G33" s="166"/>
      <c r="H33" s="166"/>
      <c r="I33" s="166"/>
      <c r="J33" s="167"/>
    </row>
    <row r="34" spans="1:10" ht="15.75" customHeight="1">
      <c r="A34" s="96" t="s">
        <v>56</v>
      </c>
      <c r="B34" s="166" t="s">
        <v>93</v>
      </c>
      <c r="C34" s="166"/>
      <c r="D34" s="166"/>
      <c r="E34" s="166"/>
      <c r="F34" s="166"/>
      <c r="G34" s="166"/>
      <c r="H34" s="166"/>
      <c r="I34" s="166"/>
      <c r="J34" s="167"/>
    </row>
    <row r="35" spans="1:10" ht="12" customHeight="1">
      <c r="A35" s="104"/>
      <c r="B35" s="166"/>
      <c r="C35" s="166"/>
      <c r="D35" s="166"/>
      <c r="E35" s="166"/>
      <c r="F35" s="166"/>
      <c r="G35" s="166"/>
      <c r="H35" s="166"/>
      <c r="I35" s="166"/>
      <c r="J35" s="167"/>
    </row>
    <row r="36" spans="1:10" ht="18.75">
      <c r="A36" s="105" t="s">
        <v>24</v>
      </c>
      <c r="B36" s="106"/>
      <c r="C36" s="106"/>
      <c r="D36" s="106"/>
      <c r="E36" s="106"/>
      <c r="F36" s="106"/>
      <c r="G36" s="106"/>
      <c r="H36" s="106"/>
      <c r="I36" s="106"/>
      <c r="J36" s="107"/>
    </row>
    <row r="37" spans="1:10" ht="31.5" customHeight="1">
      <c r="A37" s="96" t="s">
        <v>59</v>
      </c>
      <c r="B37" s="190" t="s">
        <v>99</v>
      </c>
      <c r="C37" s="190"/>
      <c r="D37" s="190"/>
      <c r="E37" s="190"/>
      <c r="F37" s="190"/>
      <c r="G37" s="190"/>
      <c r="H37" s="190"/>
      <c r="I37" s="190"/>
      <c r="J37" s="191"/>
    </row>
    <row r="38" spans="1:10" ht="15.75" customHeight="1">
      <c r="A38" s="96" t="s">
        <v>60</v>
      </c>
      <c r="B38" s="168" t="s">
        <v>94</v>
      </c>
      <c r="C38" s="168"/>
      <c r="D38" s="168"/>
      <c r="E38" s="168"/>
      <c r="F38" s="168"/>
      <c r="G38" s="168"/>
      <c r="H38" s="168"/>
      <c r="I38" s="168"/>
      <c r="J38" s="169"/>
    </row>
    <row r="39" spans="1:10" ht="14.25" customHeight="1">
      <c r="A39" s="98"/>
      <c r="B39" s="182"/>
      <c r="C39" s="182"/>
      <c r="D39" s="182"/>
      <c r="E39" s="182"/>
      <c r="F39" s="182"/>
      <c r="G39" s="182"/>
      <c r="H39" s="182"/>
      <c r="I39" s="182"/>
      <c r="J39" s="183"/>
    </row>
    <row r="40" spans="1:10" ht="18.75">
      <c r="A40" s="108" t="s">
        <v>25</v>
      </c>
      <c r="B40" s="109"/>
      <c r="C40" s="109"/>
      <c r="D40" s="109"/>
      <c r="E40" s="109"/>
      <c r="F40" s="109"/>
      <c r="G40" s="109"/>
      <c r="H40" s="109"/>
      <c r="I40" s="109"/>
      <c r="J40" s="110"/>
    </row>
    <row r="41" spans="1:10" ht="31.5" customHeight="1">
      <c r="A41" s="96" t="s">
        <v>59</v>
      </c>
      <c r="B41" s="166" t="s">
        <v>100</v>
      </c>
      <c r="C41" s="166"/>
      <c r="D41" s="166"/>
      <c r="E41" s="166"/>
      <c r="F41" s="166"/>
      <c r="G41" s="166"/>
      <c r="H41" s="166"/>
      <c r="I41" s="166"/>
      <c r="J41" s="167"/>
    </row>
    <row r="42" spans="1:10" ht="15.75" customHeight="1">
      <c r="A42" s="96" t="s">
        <v>60</v>
      </c>
      <c r="B42" s="168" t="s">
        <v>95</v>
      </c>
      <c r="C42" s="168"/>
      <c r="D42" s="168"/>
      <c r="E42" s="168"/>
      <c r="F42" s="168"/>
      <c r="G42" s="168"/>
      <c r="H42" s="168"/>
      <c r="I42" s="168"/>
      <c r="J42" s="169"/>
    </row>
    <row r="43" spans="1:10" ht="13.5" customHeight="1" thickBot="1">
      <c r="A43" s="111"/>
      <c r="B43" s="170"/>
      <c r="C43" s="170"/>
      <c r="D43" s="170"/>
      <c r="E43" s="170"/>
      <c r="F43" s="170"/>
      <c r="G43" s="170"/>
      <c r="H43" s="170"/>
      <c r="I43" s="170"/>
      <c r="J43" s="171"/>
    </row>
    <row r="44" spans="1:10" ht="23.25">
      <c r="A44" s="172" t="s">
        <v>61</v>
      </c>
      <c r="B44" s="173"/>
      <c r="C44" s="173"/>
      <c r="D44" s="173"/>
      <c r="E44" s="173"/>
      <c r="F44" s="173"/>
      <c r="G44" s="173"/>
      <c r="H44" s="173"/>
      <c r="I44" s="173"/>
      <c r="J44" s="174"/>
    </row>
    <row r="45" spans="1:10" ht="15.75" customHeight="1">
      <c r="A45" s="112"/>
      <c r="B45" s="113"/>
      <c r="E45" s="115"/>
      <c r="F45" s="115"/>
      <c r="G45" s="115"/>
      <c r="H45" s="115"/>
      <c r="I45" s="115"/>
      <c r="J45" s="116"/>
    </row>
    <row r="46" spans="1:10" ht="23.25" customHeight="1">
      <c r="A46" s="175" t="s">
        <v>96</v>
      </c>
      <c r="B46" s="176"/>
      <c r="C46" s="134"/>
      <c r="D46" s="134"/>
      <c r="E46" s="177" t="s">
        <v>65</v>
      </c>
      <c r="F46" s="177"/>
      <c r="G46" s="135"/>
      <c r="H46" s="135"/>
      <c r="I46" s="134" t="s">
        <v>62</v>
      </c>
      <c r="J46" s="117"/>
    </row>
    <row r="47" spans="1:10" ht="15.75" customHeight="1">
      <c r="A47" s="131"/>
      <c r="C47" s="118"/>
      <c r="D47" s="119"/>
      <c r="E47" s="115"/>
      <c r="F47" s="115"/>
      <c r="G47" s="119"/>
      <c r="J47" s="117"/>
    </row>
    <row r="48" spans="1:10" ht="15.75" customHeight="1">
      <c r="A48" s="178" t="s">
        <v>66</v>
      </c>
      <c r="B48" s="179"/>
      <c r="C48" s="120"/>
      <c r="D48" s="120"/>
      <c r="I48" s="115" t="s">
        <v>64</v>
      </c>
      <c r="J48" s="117"/>
    </row>
    <row r="49" spans="1:10" ht="15.75" customHeight="1">
      <c r="A49" s="178"/>
      <c r="B49" s="179"/>
      <c r="C49" s="118"/>
      <c r="D49" s="120"/>
      <c r="E49" s="121"/>
      <c r="F49" s="121"/>
      <c r="I49" s="121"/>
      <c r="J49" s="117"/>
    </row>
    <row r="50" spans="1:10" ht="15.75" customHeight="1">
      <c r="A50" s="131"/>
      <c r="C50" s="118"/>
      <c r="D50" s="121"/>
      <c r="E50" s="121"/>
      <c r="F50" s="121"/>
      <c r="J50" s="117"/>
    </row>
    <row r="51" spans="1:10" ht="15.75" customHeight="1">
      <c r="A51" s="122"/>
      <c r="C51" s="115"/>
      <c r="D51" s="115"/>
      <c r="E51" s="115"/>
      <c r="F51" s="115"/>
      <c r="J51" s="117"/>
    </row>
    <row r="52" spans="1:10" ht="52.5" customHeight="1">
      <c r="A52" s="164" t="s">
        <v>68</v>
      </c>
      <c r="B52" s="165"/>
      <c r="C52" s="118"/>
      <c r="D52" s="121"/>
      <c r="E52" s="121"/>
      <c r="F52" s="121"/>
      <c r="I52" s="133" t="s">
        <v>63</v>
      </c>
      <c r="J52" s="117"/>
    </row>
    <row r="53" spans="1:10" ht="6" customHeight="1">
      <c r="A53" s="122"/>
      <c r="C53" s="121"/>
      <c r="D53" s="121"/>
      <c r="E53" s="121"/>
      <c r="F53" s="121"/>
      <c r="J53" s="117"/>
    </row>
    <row r="54" spans="1:10" ht="15.75" customHeight="1">
      <c r="A54" s="122"/>
      <c r="C54" s="118"/>
      <c r="D54" s="121"/>
      <c r="E54" s="121"/>
      <c r="F54" s="121"/>
      <c r="I54" s="121"/>
      <c r="J54" s="117"/>
    </row>
    <row r="55" spans="1:10" ht="51" customHeight="1">
      <c r="A55" s="164" t="s">
        <v>70</v>
      </c>
      <c r="B55" s="165"/>
      <c r="C55" s="118"/>
      <c r="D55" s="121"/>
      <c r="E55" s="121"/>
      <c r="F55" s="121"/>
      <c r="I55" s="180" t="s">
        <v>71</v>
      </c>
      <c r="J55" s="181"/>
    </row>
    <row r="56" spans="1:10" ht="15.75" customHeight="1">
      <c r="A56" s="129"/>
      <c r="B56" s="130"/>
      <c r="C56" s="115"/>
      <c r="D56" s="121"/>
      <c r="E56" s="121"/>
      <c r="F56" s="121"/>
      <c r="I56" s="121"/>
      <c r="J56" s="117"/>
    </row>
    <row r="57" spans="1:10" ht="56.25" customHeight="1">
      <c r="A57" s="164" t="s">
        <v>69</v>
      </c>
      <c r="B57" s="165"/>
      <c r="C57" s="115"/>
      <c r="D57" s="121"/>
      <c r="E57" s="121"/>
      <c r="F57" s="121"/>
      <c r="I57" s="180" t="s">
        <v>67</v>
      </c>
      <c r="J57" s="181"/>
    </row>
    <row r="58" spans="1:10" ht="15.75" customHeight="1">
      <c r="A58" s="129"/>
      <c r="B58" s="130"/>
      <c r="C58" s="115"/>
      <c r="D58" s="121"/>
      <c r="E58" s="121"/>
      <c r="F58" s="121"/>
      <c r="I58" s="121"/>
      <c r="J58" s="117"/>
    </row>
    <row r="59" spans="1:10" ht="15.75" customHeight="1" thickBot="1">
      <c r="A59" s="123"/>
      <c r="B59" s="124"/>
      <c r="C59" s="124"/>
      <c r="D59" s="124"/>
      <c r="E59" s="125"/>
      <c r="F59" s="125"/>
      <c r="G59" s="125"/>
      <c r="H59" s="125"/>
      <c r="I59" s="125"/>
      <c r="J59" s="126"/>
    </row>
    <row r="60" spans="1:10" ht="15">
      <c r="B60" s="127"/>
      <c r="C60" s="127"/>
      <c r="D60" s="127"/>
      <c r="E60" s="127"/>
      <c r="F60" s="127"/>
      <c r="G60" s="127"/>
      <c r="H60" s="127"/>
      <c r="I60" s="127"/>
      <c r="J60" s="127"/>
    </row>
    <row r="61" spans="1:10" ht="15.75">
      <c r="A61" s="194"/>
      <c r="B61" s="195"/>
      <c r="C61" s="127"/>
      <c r="D61" s="127"/>
      <c r="E61" s="128"/>
      <c r="F61" s="127"/>
      <c r="G61" s="127"/>
      <c r="H61" s="127"/>
      <c r="I61" s="127"/>
      <c r="J61" s="127"/>
    </row>
    <row r="62" spans="1:10" ht="15">
      <c r="B62" s="127"/>
      <c r="C62" s="127"/>
      <c r="D62" s="127"/>
      <c r="E62" s="127"/>
      <c r="F62" s="127"/>
      <c r="G62" s="127"/>
      <c r="H62" s="127"/>
      <c r="I62" s="127"/>
      <c r="J62" s="127"/>
    </row>
    <row r="63" spans="1:10" ht="15">
      <c r="B63" s="127"/>
      <c r="C63" s="127"/>
      <c r="D63" s="127"/>
      <c r="E63" s="127"/>
      <c r="F63" s="127"/>
      <c r="G63" s="127"/>
      <c r="H63" s="127"/>
      <c r="I63" s="127"/>
      <c r="J63" s="127"/>
    </row>
    <row r="64" spans="1:10" ht="15">
      <c r="B64" s="127"/>
      <c r="C64" s="127"/>
      <c r="D64" s="127"/>
      <c r="E64" s="127"/>
      <c r="F64" s="127"/>
      <c r="G64" s="127"/>
      <c r="H64" s="127"/>
      <c r="I64" s="127"/>
      <c r="J64" s="127"/>
    </row>
    <row r="65" spans="2:10" ht="15">
      <c r="B65" s="127"/>
      <c r="C65" s="127"/>
      <c r="D65" s="127"/>
      <c r="E65" s="127"/>
      <c r="F65" s="127"/>
      <c r="G65" s="127"/>
      <c r="H65" s="127"/>
      <c r="I65" s="127"/>
      <c r="J65" s="127"/>
    </row>
    <row r="66" spans="2:10" ht="15">
      <c r="B66" s="132"/>
      <c r="C66" s="127"/>
      <c r="D66" s="127"/>
      <c r="E66" s="127"/>
      <c r="F66" s="127"/>
      <c r="G66" s="127"/>
      <c r="H66" s="127"/>
      <c r="I66" s="127"/>
      <c r="J66" s="127"/>
    </row>
    <row r="67" spans="2:10" ht="15">
      <c r="B67" s="127"/>
      <c r="C67" s="127"/>
      <c r="D67" s="127"/>
      <c r="E67" s="127"/>
      <c r="F67" s="127"/>
      <c r="G67" s="127"/>
      <c r="H67" s="127"/>
      <c r="I67" s="127"/>
      <c r="J67" s="127"/>
    </row>
  </sheetData>
  <mergeCells count="49">
    <mergeCell ref="A61:B61"/>
    <mergeCell ref="I55:J55"/>
    <mergeCell ref="B12:J12"/>
    <mergeCell ref="B1:J1"/>
    <mergeCell ref="B2:J2"/>
    <mergeCell ref="B3:J3"/>
    <mergeCell ref="A4:J4"/>
    <mergeCell ref="B5:J5"/>
    <mergeCell ref="B6:J6"/>
    <mergeCell ref="A7:J7"/>
    <mergeCell ref="B8:J8"/>
    <mergeCell ref="B9:J9"/>
    <mergeCell ref="B10:J10"/>
    <mergeCell ref="B11:J11"/>
    <mergeCell ref="B24:J24"/>
    <mergeCell ref="B13:J13"/>
    <mergeCell ref="B14:J14"/>
    <mergeCell ref="B15:J15"/>
    <mergeCell ref="B16:J16"/>
    <mergeCell ref="B17:J17"/>
    <mergeCell ref="B18:J18"/>
    <mergeCell ref="B19:J19"/>
    <mergeCell ref="B20:J20"/>
    <mergeCell ref="B21:J21"/>
    <mergeCell ref="B22:J22"/>
    <mergeCell ref="B23:J23"/>
    <mergeCell ref="B39:J39"/>
    <mergeCell ref="B25:J25"/>
    <mergeCell ref="B26:J26"/>
    <mergeCell ref="B28:J28"/>
    <mergeCell ref="B29:J29"/>
    <mergeCell ref="B30:J30"/>
    <mergeCell ref="B31:J31"/>
    <mergeCell ref="B33:J33"/>
    <mergeCell ref="B34:J34"/>
    <mergeCell ref="B35:J35"/>
    <mergeCell ref="B37:J37"/>
    <mergeCell ref="B38:J38"/>
    <mergeCell ref="A52:B52"/>
    <mergeCell ref="A55:B55"/>
    <mergeCell ref="A57:B57"/>
    <mergeCell ref="B41:J41"/>
    <mergeCell ref="B42:J42"/>
    <mergeCell ref="B43:J43"/>
    <mergeCell ref="A44:J44"/>
    <mergeCell ref="A46:B46"/>
    <mergeCell ref="E46:F46"/>
    <mergeCell ref="A48:B49"/>
    <mergeCell ref="I57:J57"/>
  </mergeCells>
  <printOptions horizontalCentered="1"/>
  <pageMargins left="0.25" right="0.25"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tabSelected="1" zoomScale="85" zoomScaleNormal="85" zoomScaleSheetLayoutView="85" workbookViewId="0">
      <pane ySplit="13" topLeftCell="A24" activePane="bottomLeft" state="frozen"/>
      <selection pane="bottomLeft" activeCell="A11" sqref="A11:R11"/>
    </sheetView>
  </sheetViews>
  <sheetFormatPr defaultColWidth="9.140625" defaultRowHeight="0" customHeight="1" zeroHeight="1"/>
  <cols>
    <col min="1" max="1" width="15.5703125" style="1" customWidth="1"/>
    <col min="2" max="2" width="12" style="1" customWidth="1"/>
    <col min="3" max="3" width="10.7109375" style="20" customWidth="1"/>
    <col min="4" max="4" width="15.28515625" style="5" customWidth="1"/>
    <col min="5" max="5" width="15.28515625" style="1" customWidth="1"/>
    <col min="6" max="7" width="16.5703125" style="1" customWidth="1"/>
    <col min="8" max="8" width="7.85546875" style="1" customWidth="1"/>
    <col min="9" max="9" width="12" style="1" customWidth="1"/>
    <col min="10" max="10" width="11.28515625" style="1" bestFit="1" customWidth="1"/>
    <col min="11" max="11" width="10" style="3" customWidth="1"/>
    <col min="12" max="12" width="10.7109375" style="1" customWidth="1"/>
    <col min="13" max="13" width="13" style="1" customWidth="1"/>
    <col min="14" max="16" width="21.5703125" style="6" customWidth="1"/>
    <col min="17" max="18" width="23.85546875" style="1" customWidth="1"/>
    <col min="19" max="19" width="11.28515625" style="80" hidden="1" customWidth="1"/>
    <col min="20" max="20" width="46.7109375" style="146" customWidth="1"/>
    <col min="21" max="23" width="9.140625" style="146"/>
    <col min="24" max="16384" width="9.140625" style="147"/>
  </cols>
  <sheetData>
    <row r="1" spans="1:23" ht="30.75" customHeight="1">
      <c r="A1" s="221" t="s">
        <v>89</v>
      </c>
      <c r="B1" s="222"/>
      <c r="C1" s="222"/>
      <c r="D1" s="222"/>
      <c r="E1" s="222"/>
      <c r="F1" s="222"/>
      <c r="G1" s="222"/>
      <c r="H1" s="222"/>
      <c r="I1" s="222"/>
      <c r="J1" s="222"/>
      <c r="K1" s="222"/>
      <c r="L1" s="222"/>
      <c r="M1" s="222"/>
      <c r="N1" s="222"/>
      <c r="O1" s="222"/>
      <c r="P1" s="222"/>
      <c r="Q1" s="222"/>
      <c r="R1" s="223"/>
    </row>
    <row r="2" spans="1:23" ht="15" customHeight="1">
      <c r="A2" s="49"/>
      <c r="B2" s="2"/>
      <c r="C2" s="19"/>
      <c r="D2" s="18"/>
      <c r="E2" s="2"/>
      <c r="F2" s="2"/>
      <c r="G2" s="2"/>
      <c r="H2" s="2"/>
      <c r="I2" s="2"/>
      <c r="J2" s="4"/>
      <c r="K2" s="4"/>
      <c r="L2" s="4"/>
      <c r="M2" s="4"/>
      <c r="N2" s="17"/>
      <c r="O2" s="17"/>
      <c r="P2" s="17"/>
      <c r="Q2" s="41"/>
      <c r="R2" s="41"/>
      <c r="W2" s="147"/>
    </row>
    <row r="3" spans="1:23" ht="12.75" customHeight="1">
      <c r="A3" s="50"/>
      <c r="B3" s="26"/>
      <c r="C3" s="27"/>
      <c r="D3" s="28"/>
      <c r="E3" s="26"/>
      <c r="F3" s="26"/>
      <c r="G3" s="26"/>
      <c r="H3" s="26"/>
      <c r="I3" s="26"/>
      <c r="J3" s="29"/>
      <c r="K3" s="29"/>
      <c r="L3" s="29"/>
      <c r="M3" s="29"/>
      <c r="N3" s="30"/>
      <c r="O3" s="30"/>
      <c r="P3" s="30"/>
      <c r="Q3" s="30"/>
      <c r="R3" s="136"/>
      <c r="S3" s="136"/>
      <c r="W3" s="147"/>
    </row>
    <row r="4" spans="1:23" ht="15">
      <c r="A4" s="51" t="s">
        <v>3</v>
      </c>
      <c r="B4" s="45"/>
      <c r="C4" s="224"/>
      <c r="D4" s="225"/>
      <c r="E4" s="226"/>
      <c r="F4" s="45"/>
      <c r="G4" s="76" t="s">
        <v>38</v>
      </c>
      <c r="H4" s="77"/>
      <c r="I4" s="78"/>
      <c r="J4" s="79"/>
      <c r="K4" s="77"/>
      <c r="L4" s="77"/>
      <c r="M4" s="77"/>
      <c r="N4" s="39" t="s">
        <v>74</v>
      </c>
      <c r="O4" s="39" t="s">
        <v>90</v>
      </c>
      <c r="P4" s="142" t="s">
        <v>73</v>
      </c>
      <c r="Q4" s="8"/>
      <c r="R4" s="8"/>
    </row>
    <row r="5" spans="1:23" ht="15" customHeight="1">
      <c r="A5" s="51" t="s">
        <v>81</v>
      </c>
      <c r="B5" s="15"/>
      <c r="C5" s="224"/>
      <c r="D5" s="225"/>
      <c r="E5" s="226"/>
      <c r="F5" s="21"/>
      <c r="G5" s="233" t="s">
        <v>75</v>
      </c>
      <c r="H5" s="234"/>
      <c r="I5" s="235" t="s">
        <v>19</v>
      </c>
      <c r="J5" s="235"/>
      <c r="K5" s="72" t="s">
        <v>17</v>
      </c>
      <c r="L5" s="73" t="s">
        <v>21</v>
      </c>
      <c r="M5" s="74" t="s">
        <v>18</v>
      </c>
      <c r="N5" s="143">
        <f>COUNTIF($Q$14:$Q$28,G5)</f>
        <v>0</v>
      </c>
      <c r="O5" s="75">
        <f>SUMIF(Q14:Q28,"PREPAID",E14:E28)*-1</f>
        <v>0</v>
      </c>
      <c r="P5" s="139">
        <f>-O5</f>
        <v>0</v>
      </c>
      <c r="Q5" s="8"/>
      <c r="R5" s="8"/>
      <c r="S5" s="81">
        <f>P5+O5</f>
        <v>0</v>
      </c>
    </row>
    <row r="6" spans="1:23" ht="15" customHeight="1">
      <c r="A6" s="51" t="s">
        <v>86</v>
      </c>
      <c r="B6" s="15"/>
      <c r="C6" s="224"/>
      <c r="D6" s="225"/>
      <c r="E6" s="226"/>
      <c r="F6" s="21"/>
      <c r="G6" s="231" t="s">
        <v>23</v>
      </c>
      <c r="H6" s="232"/>
      <c r="I6" s="236" t="s">
        <v>19</v>
      </c>
      <c r="J6" s="236"/>
      <c r="K6" s="7" t="s">
        <v>17</v>
      </c>
      <c r="L6" s="36" t="s">
        <v>22</v>
      </c>
      <c r="M6" s="34" t="s">
        <v>18</v>
      </c>
      <c r="N6" s="144">
        <f t="shared" ref="N6:N8" si="0">COUNTIF($Q$14:$Q$28,G6)</f>
        <v>0</v>
      </c>
      <c r="O6" s="23">
        <f>SUMIF(Q14:Q28,"ACCRUAL",E14:E28)</f>
        <v>0</v>
      </c>
      <c r="P6" s="140">
        <f>-O6</f>
        <v>0</v>
      </c>
      <c r="Q6" s="8"/>
      <c r="R6" s="8"/>
      <c r="S6" s="81">
        <f>P6+O6</f>
        <v>0</v>
      </c>
    </row>
    <row r="7" spans="1:23" ht="15" customHeight="1">
      <c r="A7" s="51" t="s">
        <v>87</v>
      </c>
      <c r="B7" s="15"/>
      <c r="C7" s="224"/>
      <c r="D7" s="225"/>
      <c r="E7" s="226"/>
      <c r="F7" s="22"/>
      <c r="G7" s="229" t="s">
        <v>24</v>
      </c>
      <c r="H7" s="230"/>
      <c r="I7" s="236" t="s">
        <v>20</v>
      </c>
      <c r="J7" s="236"/>
      <c r="K7" s="7" t="s">
        <v>17</v>
      </c>
      <c r="L7" s="36" t="s">
        <v>21</v>
      </c>
      <c r="M7" s="34" t="s">
        <v>18</v>
      </c>
      <c r="N7" s="144">
        <f t="shared" si="0"/>
        <v>0</v>
      </c>
      <c r="O7" s="23">
        <f>SUMIF(Q14:Q28,"DEFERRED REVENUE",E14:E28)*-1</f>
        <v>0</v>
      </c>
      <c r="P7" s="140">
        <f t="shared" ref="P7:P8" si="1">-O7</f>
        <v>0</v>
      </c>
      <c r="Q7" s="8"/>
      <c r="R7" s="8"/>
      <c r="S7" s="81">
        <f>P7+O7</f>
        <v>0</v>
      </c>
    </row>
    <row r="8" spans="1:23" ht="15.75" customHeight="1">
      <c r="B8" s="163"/>
      <c r="C8" s="163"/>
      <c r="D8" s="163"/>
      <c r="E8" s="163"/>
      <c r="F8" s="163"/>
      <c r="G8" s="227" t="s">
        <v>25</v>
      </c>
      <c r="H8" s="228"/>
      <c r="I8" s="214" t="s">
        <v>20</v>
      </c>
      <c r="J8" s="214"/>
      <c r="K8" s="25" t="s">
        <v>17</v>
      </c>
      <c r="L8" s="37" t="s">
        <v>22</v>
      </c>
      <c r="M8" s="35" t="s">
        <v>18</v>
      </c>
      <c r="N8" s="145">
        <f t="shared" si="0"/>
        <v>0</v>
      </c>
      <c r="O8" s="24">
        <f>SUMIF(Q14:Q28,"REVENUE RECEIVABLE",E14:E28)</f>
        <v>0</v>
      </c>
      <c r="P8" s="141">
        <f t="shared" si="1"/>
        <v>0</v>
      </c>
      <c r="Q8" s="8"/>
      <c r="R8" s="8"/>
      <c r="S8" s="81">
        <f>P8+O8</f>
        <v>0</v>
      </c>
    </row>
    <row r="9" spans="1:23" ht="36.75" customHeight="1">
      <c r="A9" s="219" t="s">
        <v>103</v>
      </c>
      <c r="B9" s="220"/>
      <c r="C9" s="220"/>
      <c r="D9" s="220"/>
      <c r="E9" s="220"/>
      <c r="F9" s="220"/>
      <c r="G9" s="220"/>
      <c r="H9" s="220"/>
      <c r="I9" s="220"/>
      <c r="J9" s="220"/>
      <c r="K9" s="220"/>
      <c r="L9" s="220"/>
      <c r="M9" s="8"/>
      <c r="N9" s="8"/>
      <c r="O9" s="8"/>
      <c r="P9" s="8"/>
      <c r="Q9" s="8"/>
      <c r="R9" s="52"/>
    </row>
    <row r="10" spans="1:23" ht="0" hidden="1" customHeight="1">
      <c r="A10" s="53"/>
      <c r="N10" s="46"/>
      <c r="O10" s="46"/>
      <c r="P10" s="46"/>
      <c r="R10" s="54"/>
    </row>
    <row r="11" spans="1:23" ht="18.75" customHeight="1">
      <c r="A11" s="216" t="s">
        <v>88</v>
      </c>
      <c r="B11" s="217"/>
      <c r="C11" s="217"/>
      <c r="D11" s="217"/>
      <c r="E11" s="217"/>
      <c r="F11" s="217"/>
      <c r="G11" s="217"/>
      <c r="H11" s="217"/>
      <c r="I11" s="217"/>
      <c r="J11" s="217"/>
      <c r="K11" s="217"/>
      <c r="L11" s="217"/>
      <c r="M11" s="217"/>
      <c r="N11" s="217"/>
      <c r="O11" s="217"/>
      <c r="P11" s="217"/>
      <c r="Q11" s="217"/>
      <c r="R11" s="218"/>
    </row>
    <row r="12" spans="1:23" ht="12.75" customHeight="1">
      <c r="A12" s="55"/>
      <c r="B12" s="15"/>
      <c r="C12" s="47"/>
      <c r="D12" s="48"/>
      <c r="E12" s="15"/>
      <c r="F12" s="15"/>
      <c r="G12" s="15"/>
      <c r="H12" s="15"/>
      <c r="I12" s="16"/>
      <c r="J12" s="15"/>
      <c r="K12" s="15"/>
      <c r="L12" s="15"/>
      <c r="M12" s="15"/>
      <c r="N12" s="15"/>
      <c r="O12" s="15"/>
      <c r="P12" s="15"/>
      <c r="Q12" s="15"/>
      <c r="R12" s="56"/>
      <c r="S12" s="136"/>
    </row>
    <row r="13" spans="1:23" s="149" customFormat="1" ht="31.5" customHeight="1">
      <c r="A13" s="66" t="s">
        <v>72</v>
      </c>
      <c r="B13" s="67" t="s">
        <v>27</v>
      </c>
      <c r="C13" s="67" t="s">
        <v>32</v>
      </c>
      <c r="D13" s="68" t="s">
        <v>28</v>
      </c>
      <c r="E13" s="68" t="s">
        <v>29</v>
      </c>
      <c r="F13" s="67" t="s">
        <v>30</v>
      </c>
      <c r="G13" s="67" t="s">
        <v>31</v>
      </c>
      <c r="H13" s="67" t="s">
        <v>0</v>
      </c>
      <c r="I13" s="67" t="s">
        <v>80</v>
      </c>
      <c r="J13" s="67" t="s">
        <v>1</v>
      </c>
      <c r="K13" s="67" t="s">
        <v>79</v>
      </c>
      <c r="L13" s="67" t="s">
        <v>84</v>
      </c>
      <c r="M13" s="67" t="s">
        <v>10</v>
      </c>
      <c r="N13" s="67" t="s">
        <v>82</v>
      </c>
      <c r="O13" s="67" t="s">
        <v>85</v>
      </c>
      <c r="P13" s="67" t="s">
        <v>83</v>
      </c>
      <c r="Q13" s="69" t="s">
        <v>8</v>
      </c>
      <c r="R13" s="70" t="s">
        <v>7</v>
      </c>
      <c r="S13" s="137" t="s">
        <v>76</v>
      </c>
      <c r="T13" s="148"/>
      <c r="U13" s="148"/>
      <c r="V13" s="148"/>
      <c r="W13" s="148"/>
    </row>
    <row r="14" spans="1:23" s="151" customFormat="1" ht="30" customHeight="1">
      <c r="A14" s="59"/>
      <c r="B14" s="60"/>
      <c r="C14" s="60"/>
      <c r="D14" s="61"/>
      <c r="E14" s="62"/>
      <c r="F14" s="63"/>
      <c r="G14" s="63"/>
      <c r="H14" s="60"/>
      <c r="I14" s="60"/>
      <c r="J14" s="60"/>
      <c r="K14" s="60"/>
      <c r="L14" s="60"/>
      <c r="M14" s="60"/>
      <c r="N14" s="65"/>
      <c r="O14" s="65"/>
      <c r="P14" s="65"/>
      <c r="Q14" s="64" t="str">
        <f t="shared" ref="Q14:Q28" si="2">IF(F14="","",IF(G14="","",IF(J14="","",IF(F14=G14,"Error (Same Date)",IF(AND(S14&lt;&gt;"R",F14&lt;=DATEVALUE("6/30/2026"),G14&gt;DATEVALUE("6/30/2026")),"Prepaid",IF(AND(S14&lt;&gt;"R",F14&gt;DATEVALUE("6/30/2026"),G14&lt;=DATEVALUE("6/30/2026")),"Accrual",IF(AND(S14="R",F14&lt;=DATEVALUE("6/30/2026"),G14&gt;DATEVALUE("6/30/2026")),"Deferred Revenue",IF(AND(S14="R",F14&gt;DATEVALUE("6/30/2026"),G14&lt;=DATEVALUE("6/30/2026")),"Revenue Receivable",IF(AND(F14&lt;=DATEVALUE("6/30/2026"),G14&lt;=DATEVALUE("6/30/2026")),"Current Year - No Form Needed",IF(AND(F14&gt;=DATEVALUE("6/30/2026"),G14&gt;=DATEVALUE("6/30/2026")),"Future Year - No Form Needed",""))))))))))</f>
        <v/>
      </c>
      <c r="R14" s="71" t="str">
        <f t="shared" ref="R14:R28" si="3">IF(OR(Q14="",E14=""),"",IF(AND(Q14="Prepaid",E14&lt;&gt;""),"Decrease Expense Increase Available Funds",IF(AND(Q14="Accrual",E14&lt;&gt;""),"Increase Expense Decrease Available Funds",IF(AND(Q14="Deferred Revenue",E14&lt;&gt;""),"Decrease Revenue",IF(AND(Q14="Revenue Receivable",E14&lt;&gt;""),"Increase Revenue","Check Dates")))))</f>
        <v/>
      </c>
      <c r="S14" s="138" t="str">
        <f>IF(J14="","",IF(J14&lt;200000,"A",IF(AND(J14&gt;200000,J14&lt;300000),"L",IF(AND(J14&gt;299999,J14&lt;400000),"NA",IF(OR(J14=416000,J14=414300,J14=416999,J14=419999),"SCH",IF(AND(J14&gt;399999,J14&lt;500000),"R",IF(AND(J14&gt;499999,J14&lt;550000),"SAL",IF(AND(J14&gt;549999,J14&lt;700000),"E",IF(AND(J14&gt;799999,J14&lt;900000),"808")))))))))</f>
        <v/>
      </c>
      <c r="T14" s="150"/>
      <c r="U14" s="150"/>
      <c r="V14" s="150"/>
      <c r="W14" s="150"/>
    </row>
    <row r="15" spans="1:23" s="151" customFormat="1" ht="30" customHeight="1">
      <c r="A15" s="59"/>
      <c r="B15" s="60"/>
      <c r="C15" s="60"/>
      <c r="D15" s="61"/>
      <c r="E15" s="62"/>
      <c r="F15" s="63"/>
      <c r="G15" s="63"/>
      <c r="H15" s="60"/>
      <c r="I15" s="60"/>
      <c r="J15" s="60"/>
      <c r="K15" s="60"/>
      <c r="L15" s="60"/>
      <c r="M15" s="60"/>
      <c r="N15" s="65"/>
      <c r="O15" s="65"/>
      <c r="P15" s="65"/>
      <c r="Q15" s="64" t="str">
        <f t="shared" si="2"/>
        <v/>
      </c>
      <c r="R15" s="71" t="str">
        <f t="shared" si="3"/>
        <v/>
      </c>
      <c r="S15" s="138" t="str">
        <f>IF(J15="","",IF(J15&lt;200000,"A",IF(AND(J15&gt;200000,J15&lt;300000),"L",IF(AND(J15&gt;299999,J15&lt;400000),"NA",IF(OR(J15=416000,J15=414300,J15=416999,J15=419999),"SCH",IF(AND(J15&gt;399999,J15&lt;500000),"R",IF(AND(J15&gt;499999,J15&lt;550000),"SAL",IF(AND(J15&gt;549999,J15&lt;700000),"E",IF(AND(J15&gt;799999,J15&lt;900000),"808")))))))))</f>
        <v/>
      </c>
      <c r="T15" s="150"/>
      <c r="U15" s="150"/>
      <c r="V15" s="150"/>
      <c r="W15" s="150"/>
    </row>
    <row r="16" spans="1:23" s="151" customFormat="1" ht="30" customHeight="1">
      <c r="A16" s="59"/>
      <c r="B16" s="60"/>
      <c r="C16" s="60"/>
      <c r="D16" s="61"/>
      <c r="E16" s="62"/>
      <c r="F16" s="63"/>
      <c r="G16" s="63"/>
      <c r="H16" s="60"/>
      <c r="I16" s="60"/>
      <c r="J16" s="60"/>
      <c r="K16" s="60"/>
      <c r="L16" s="60"/>
      <c r="M16" s="60"/>
      <c r="N16" s="65"/>
      <c r="O16" s="65"/>
      <c r="P16" s="65"/>
      <c r="Q16" s="64" t="str">
        <f t="shared" si="2"/>
        <v/>
      </c>
      <c r="R16" s="71" t="str">
        <f t="shared" si="3"/>
        <v/>
      </c>
      <c r="S16" s="138" t="str">
        <f>IF(J16="","",IF(J16&lt;200000,"A",IF(AND(J16&gt;200000,J16&lt;300000),"L",IF(AND(J16&gt;299999,J16&lt;400000),"NA",IF(OR(J16=416000,J16=414300,J16=416999,J16=419999),"SCH",IF(AND(J16&gt;399999,J16&lt;500000),"R",IF(AND(J16&gt;499999,J16&lt;550000),"SAL",IF(AND(J16&gt;549999,J16&lt;700000),"E",IF(AND(J16&gt;799999,J16&lt;900000),"808")))))))))</f>
        <v/>
      </c>
      <c r="T16" s="150"/>
      <c r="U16" s="150"/>
      <c r="V16" s="150"/>
      <c r="W16" s="150"/>
    </row>
    <row r="17" spans="1:23" s="151" customFormat="1" ht="30" customHeight="1">
      <c r="A17" s="59"/>
      <c r="B17" s="60"/>
      <c r="C17" s="60"/>
      <c r="D17" s="61"/>
      <c r="E17" s="62"/>
      <c r="F17" s="63"/>
      <c r="G17" s="63"/>
      <c r="H17" s="60"/>
      <c r="I17" s="60"/>
      <c r="J17" s="60"/>
      <c r="K17" s="60"/>
      <c r="L17" s="60"/>
      <c r="M17" s="60"/>
      <c r="N17" s="65"/>
      <c r="O17" s="65"/>
      <c r="P17" s="65"/>
      <c r="Q17" s="64" t="str">
        <f t="shared" si="2"/>
        <v/>
      </c>
      <c r="R17" s="71" t="str">
        <f t="shared" si="3"/>
        <v/>
      </c>
      <c r="S17" s="138" t="str">
        <f>IF(J17="","",IF(J17&lt;200000,"A",IF(AND(J17&gt;200000,J17&lt;300000),"L",IF(AND(J17&gt;299999,J17&lt;400000),"NA",IF(OR(J17=416000,J17=414300,J17=416999,J17=419999),"SCH",IF(AND(J17&gt;399999,J17&lt;500000),"R",IF(AND(J17&gt;499999,J17&lt;550000),"SAL",IF(AND(J17&gt;549999,J17&lt;700000),"E",IF(AND(J17&gt;799999,J17&lt;900000),"808")))))))))</f>
        <v/>
      </c>
      <c r="T17" s="150"/>
      <c r="U17" s="150"/>
      <c r="V17" s="150"/>
      <c r="W17" s="150"/>
    </row>
    <row r="18" spans="1:23" s="151" customFormat="1" ht="30" customHeight="1">
      <c r="A18" s="59"/>
      <c r="B18" s="60"/>
      <c r="C18" s="60"/>
      <c r="D18" s="61"/>
      <c r="E18" s="62"/>
      <c r="F18" s="63"/>
      <c r="G18" s="63"/>
      <c r="H18" s="60"/>
      <c r="I18" s="60"/>
      <c r="J18" s="60"/>
      <c r="K18" s="60"/>
      <c r="L18" s="60"/>
      <c r="M18" s="60"/>
      <c r="N18" s="65"/>
      <c r="O18" s="65"/>
      <c r="P18" s="65"/>
      <c r="Q18" s="64" t="str">
        <f t="shared" si="2"/>
        <v/>
      </c>
      <c r="R18" s="71" t="str">
        <f t="shared" si="3"/>
        <v/>
      </c>
      <c r="S18" s="138" t="str">
        <f t="shared" ref="S18:S28" si="4">IF(J18="","",IF(J18&lt;200000,"A",IF(AND(J18&gt;200000,J18&lt;300000),"L",IF(AND(J18&gt;299999,J18&lt;400000),"NA",IF(OR(J18=416000,J18=414300,J18=416999,J18=419999),"SCH",IF(AND(J18&gt;399999,J18&lt;500000),"R",IF(AND(J18&gt;499999,J18&lt;550000),"SAL",IF(AND(J18&gt;549999,J18&lt;700000),"E",IF(AND(J18&gt;799999,J18&lt;900000),"808")))))))))</f>
        <v/>
      </c>
      <c r="T18" s="150"/>
      <c r="U18" s="150"/>
      <c r="V18" s="150"/>
      <c r="W18" s="150"/>
    </row>
    <row r="19" spans="1:23" s="151" customFormat="1" ht="30" customHeight="1">
      <c r="A19" s="59"/>
      <c r="B19" s="60"/>
      <c r="C19" s="60"/>
      <c r="D19" s="61"/>
      <c r="E19" s="62"/>
      <c r="F19" s="63"/>
      <c r="G19" s="63"/>
      <c r="H19" s="60"/>
      <c r="I19" s="60"/>
      <c r="J19" s="60"/>
      <c r="K19" s="60"/>
      <c r="L19" s="60"/>
      <c r="M19" s="60"/>
      <c r="N19" s="65"/>
      <c r="O19" s="65"/>
      <c r="P19" s="65"/>
      <c r="Q19" s="64" t="str">
        <f t="shared" si="2"/>
        <v/>
      </c>
      <c r="R19" s="71" t="str">
        <f t="shared" si="3"/>
        <v/>
      </c>
      <c r="S19" s="138" t="str">
        <f t="shared" si="4"/>
        <v/>
      </c>
      <c r="T19" s="150"/>
      <c r="U19" s="150"/>
      <c r="V19" s="150"/>
      <c r="W19" s="150"/>
    </row>
    <row r="20" spans="1:23" s="151" customFormat="1" ht="30" customHeight="1">
      <c r="A20" s="59"/>
      <c r="B20" s="60"/>
      <c r="C20" s="60"/>
      <c r="D20" s="61"/>
      <c r="E20" s="62"/>
      <c r="F20" s="63"/>
      <c r="G20" s="63"/>
      <c r="H20" s="60"/>
      <c r="I20" s="60"/>
      <c r="J20" s="60"/>
      <c r="K20" s="60"/>
      <c r="L20" s="60"/>
      <c r="M20" s="60"/>
      <c r="N20" s="65"/>
      <c r="O20" s="65"/>
      <c r="P20" s="65"/>
      <c r="Q20" s="64" t="str">
        <f t="shared" si="2"/>
        <v/>
      </c>
      <c r="R20" s="71" t="str">
        <f t="shared" si="3"/>
        <v/>
      </c>
      <c r="S20" s="138" t="str">
        <f t="shared" si="4"/>
        <v/>
      </c>
      <c r="T20" s="150"/>
      <c r="U20" s="150"/>
      <c r="V20" s="150"/>
      <c r="W20" s="150"/>
    </row>
    <row r="21" spans="1:23" s="151" customFormat="1" ht="30" customHeight="1">
      <c r="A21" s="59"/>
      <c r="B21" s="60"/>
      <c r="C21" s="60"/>
      <c r="D21" s="61"/>
      <c r="E21" s="62"/>
      <c r="F21" s="63"/>
      <c r="G21" s="63"/>
      <c r="H21" s="60"/>
      <c r="I21" s="60"/>
      <c r="J21" s="60"/>
      <c r="K21" s="60"/>
      <c r="L21" s="60"/>
      <c r="M21" s="60"/>
      <c r="N21" s="65"/>
      <c r="O21" s="65"/>
      <c r="P21" s="65"/>
      <c r="Q21" s="64" t="str">
        <f t="shared" si="2"/>
        <v/>
      </c>
      <c r="R21" s="71" t="str">
        <f t="shared" si="3"/>
        <v/>
      </c>
      <c r="S21" s="138" t="str">
        <f t="shared" si="4"/>
        <v/>
      </c>
      <c r="T21" s="150"/>
      <c r="U21" s="150"/>
      <c r="V21" s="150"/>
      <c r="W21" s="150"/>
    </row>
    <row r="22" spans="1:23" s="151" customFormat="1" ht="30" customHeight="1">
      <c r="A22" s="59"/>
      <c r="B22" s="60"/>
      <c r="C22" s="60"/>
      <c r="D22" s="61"/>
      <c r="E22" s="62"/>
      <c r="F22" s="63"/>
      <c r="G22" s="63"/>
      <c r="H22" s="60"/>
      <c r="I22" s="60"/>
      <c r="J22" s="60"/>
      <c r="K22" s="60"/>
      <c r="L22" s="60"/>
      <c r="M22" s="60"/>
      <c r="N22" s="65"/>
      <c r="O22" s="65"/>
      <c r="P22" s="65"/>
      <c r="Q22" s="64" t="str">
        <f t="shared" si="2"/>
        <v/>
      </c>
      <c r="R22" s="71" t="str">
        <f t="shared" si="3"/>
        <v/>
      </c>
      <c r="S22" s="138" t="str">
        <f t="shared" si="4"/>
        <v/>
      </c>
      <c r="T22" s="150"/>
      <c r="U22" s="150"/>
      <c r="V22" s="150"/>
      <c r="W22" s="150"/>
    </row>
    <row r="23" spans="1:23" s="151" customFormat="1" ht="30" customHeight="1">
      <c r="A23" s="59"/>
      <c r="B23" s="60"/>
      <c r="C23" s="60"/>
      <c r="D23" s="61"/>
      <c r="E23" s="62"/>
      <c r="F23" s="63"/>
      <c r="G23" s="63"/>
      <c r="H23" s="60"/>
      <c r="I23" s="60"/>
      <c r="J23" s="60"/>
      <c r="K23" s="60" t="str">
        <f t="shared" ref="K23:K28" si="5">IF(H23="","","00000")</f>
        <v/>
      </c>
      <c r="L23" s="60"/>
      <c r="M23" s="60"/>
      <c r="N23" s="65"/>
      <c r="O23" s="65"/>
      <c r="P23" s="65"/>
      <c r="Q23" s="64" t="str">
        <f t="shared" si="2"/>
        <v/>
      </c>
      <c r="R23" s="71" t="str">
        <f t="shared" si="3"/>
        <v/>
      </c>
      <c r="S23" s="138" t="str">
        <f t="shared" si="4"/>
        <v/>
      </c>
      <c r="T23" s="150"/>
      <c r="U23" s="150"/>
      <c r="V23" s="150"/>
      <c r="W23" s="150"/>
    </row>
    <row r="24" spans="1:23" s="151" customFormat="1" ht="30" customHeight="1">
      <c r="A24" s="59"/>
      <c r="B24" s="60"/>
      <c r="C24" s="60"/>
      <c r="D24" s="61"/>
      <c r="E24" s="62"/>
      <c r="F24" s="63"/>
      <c r="G24" s="63"/>
      <c r="H24" s="60"/>
      <c r="I24" s="60"/>
      <c r="J24" s="60"/>
      <c r="K24" s="60" t="str">
        <f t="shared" si="5"/>
        <v/>
      </c>
      <c r="L24" s="60"/>
      <c r="M24" s="60"/>
      <c r="N24" s="65"/>
      <c r="O24" s="65"/>
      <c r="P24" s="65"/>
      <c r="Q24" s="64" t="str">
        <f t="shared" si="2"/>
        <v/>
      </c>
      <c r="R24" s="71" t="str">
        <f t="shared" si="3"/>
        <v/>
      </c>
      <c r="S24" s="138" t="str">
        <f t="shared" si="4"/>
        <v/>
      </c>
      <c r="T24" s="150"/>
      <c r="U24" s="150"/>
      <c r="V24" s="150"/>
      <c r="W24" s="150"/>
    </row>
    <row r="25" spans="1:23" s="151" customFormat="1" ht="30" customHeight="1">
      <c r="A25" s="59"/>
      <c r="B25" s="60"/>
      <c r="C25" s="60"/>
      <c r="D25" s="61"/>
      <c r="E25" s="62"/>
      <c r="F25" s="63"/>
      <c r="G25" s="63"/>
      <c r="H25" s="60"/>
      <c r="I25" s="60"/>
      <c r="J25" s="60"/>
      <c r="K25" s="60" t="str">
        <f t="shared" si="5"/>
        <v/>
      </c>
      <c r="L25" s="60"/>
      <c r="M25" s="60"/>
      <c r="N25" s="65"/>
      <c r="O25" s="65"/>
      <c r="P25" s="65"/>
      <c r="Q25" s="64" t="str">
        <f t="shared" si="2"/>
        <v/>
      </c>
      <c r="R25" s="71" t="str">
        <f t="shared" si="3"/>
        <v/>
      </c>
      <c r="S25" s="138" t="str">
        <f t="shared" si="4"/>
        <v/>
      </c>
      <c r="T25" s="150"/>
      <c r="U25" s="150"/>
      <c r="V25" s="150"/>
      <c r="W25" s="150"/>
    </row>
    <row r="26" spans="1:23" s="151" customFormat="1" ht="30" customHeight="1">
      <c r="A26" s="59"/>
      <c r="B26" s="60"/>
      <c r="C26" s="60"/>
      <c r="D26" s="61"/>
      <c r="E26" s="62"/>
      <c r="F26" s="63"/>
      <c r="G26" s="63"/>
      <c r="H26" s="60"/>
      <c r="I26" s="60"/>
      <c r="J26" s="60"/>
      <c r="K26" s="60" t="str">
        <f t="shared" si="5"/>
        <v/>
      </c>
      <c r="L26" s="60"/>
      <c r="M26" s="60"/>
      <c r="N26" s="65"/>
      <c r="O26" s="65"/>
      <c r="P26" s="65"/>
      <c r="Q26" s="64" t="str">
        <f t="shared" si="2"/>
        <v/>
      </c>
      <c r="R26" s="71" t="str">
        <f t="shared" si="3"/>
        <v/>
      </c>
      <c r="S26" s="138" t="str">
        <f t="shared" si="4"/>
        <v/>
      </c>
      <c r="T26" s="150"/>
      <c r="U26" s="150"/>
      <c r="V26" s="150"/>
      <c r="W26" s="150"/>
    </row>
    <row r="27" spans="1:23" s="151" customFormat="1" ht="30" customHeight="1">
      <c r="A27" s="59"/>
      <c r="B27" s="60"/>
      <c r="C27" s="60"/>
      <c r="D27" s="61"/>
      <c r="E27" s="62"/>
      <c r="F27" s="63"/>
      <c r="G27" s="63"/>
      <c r="H27" s="60"/>
      <c r="I27" s="60"/>
      <c r="J27" s="60"/>
      <c r="K27" s="60" t="str">
        <f t="shared" si="5"/>
        <v/>
      </c>
      <c r="L27" s="60"/>
      <c r="M27" s="60"/>
      <c r="N27" s="65"/>
      <c r="O27" s="65"/>
      <c r="P27" s="65"/>
      <c r="Q27" s="64" t="str">
        <f t="shared" si="2"/>
        <v/>
      </c>
      <c r="R27" s="71" t="str">
        <f t="shared" si="3"/>
        <v/>
      </c>
      <c r="S27" s="138" t="str">
        <f t="shared" si="4"/>
        <v/>
      </c>
      <c r="T27" s="150"/>
      <c r="U27" s="150"/>
      <c r="V27" s="150"/>
      <c r="W27" s="150"/>
    </row>
    <row r="28" spans="1:23" s="151" customFormat="1" ht="30" customHeight="1">
      <c r="A28" s="59"/>
      <c r="B28" s="60"/>
      <c r="C28" s="60"/>
      <c r="D28" s="61"/>
      <c r="E28" s="62"/>
      <c r="F28" s="63"/>
      <c r="G28" s="63"/>
      <c r="H28" s="60"/>
      <c r="I28" s="60"/>
      <c r="J28" s="60"/>
      <c r="K28" s="60" t="str">
        <f t="shared" si="5"/>
        <v/>
      </c>
      <c r="L28" s="60"/>
      <c r="M28" s="60"/>
      <c r="N28" s="65"/>
      <c r="O28" s="65"/>
      <c r="P28" s="65"/>
      <c r="Q28" s="64" t="str">
        <f t="shared" si="2"/>
        <v/>
      </c>
      <c r="R28" s="71" t="str">
        <f t="shared" si="3"/>
        <v/>
      </c>
      <c r="S28" s="138" t="str">
        <f t="shared" si="4"/>
        <v/>
      </c>
      <c r="T28" s="150"/>
      <c r="U28" s="150"/>
      <c r="V28" s="150"/>
      <c r="W28" s="150"/>
    </row>
    <row r="29" spans="1:23" s="151" customFormat="1" ht="12.75" customHeight="1">
      <c r="A29" s="57"/>
      <c r="B29" s="58"/>
      <c r="C29" s="58"/>
      <c r="D29" s="58"/>
      <c r="E29" s="58"/>
      <c r="F29" s="58"/>
      <c r="G29" s="58"/>
      <c r="H29" s="58"/>
      <c r="I29" s="58"/>
      <c r="J29" s="58"/>
      <c r="K29" s="58"/>
      <c r="L29" s="58"/>
      <c r="M29" s="58"/>
      <c r="N29" s="58"/>
      <c r="O29" s="58"/>
      <c r="P29" s="58"/>
      <c r="Q29" s="58"/>
      <c r="R29" s="58"/>
      <c r="S29" s="138"/>
      <c r="T29" s="150"/>
      <c r="U29" s="150"/>
      <c r="V29" s="150"/>
      <c r="W29" s="150"/>
    </row>
    <row r="30" spans="1:23" ht="34.5" customHeight="1">
      <c r="A30" s="43" t="s">
        <v>36</v>
      </c>
      <c r="B30" s="38"/>
      <c r="C30" s="215" t="s">
        <v>91</v>
      </c>
      <c r="D30" s="215"/>
      <c r="E30" s="215" t="s">
        <v>77</v>
      </c>
      <c r="F30" s="215"/>
      <c r="G30" s="31" t="s">
        <v>2</v>
      </c>
      <c r="H30" s="32" t="s">
        <v>12</v>
      </c>
      <c r="I30" s="32" t="s">
        <v>13</v>
      </c>
      <c r="J30" s="33" t="s">
        <v>11</v>
      </c>
      <c r="K30" s="32" t="s">
        <v>14</v>
      </c>
      <c r="L30" s="32" t="s">
        <v>15</v>
      </c>
      <c r="M30" s="32" t="s">
        <v>16</v>
      </c>
      <c r="N30" s="40" t="s">
        <v>35</v>
      </c>
      <c r="O30" s="40"/>
      <c r="P30" s="40"/>
      <c r="Q30" s="40" t="s">
        <v>33</v>
      </c>
      <c r="R30" s="42" t="s">
        <v>34</v>
      </c>
    </row>
    <row r="31" spans="1:23" s="153" customFormat="1" ht="12.75" customHeight="1">
      <c r="S31" s="152"/>
      <c r="T31" s="152"/>
      <c r="U31" s="152"/>
      <c r="V31" s="152"/>
      <c r="W31" s="152"/>
    </row>
    <row r="32" spans="1:23" s="153" customFormat="1" ht="30" customHeight="1">
      <c r="A32" s="154"/>
      <c r="B32" s="154"/>
      <c r="C32" s="155"/>
      <c r="D32" s="156"/>
      <c r="E32" s="157"/>
      <c r="F32" s="157"/>
      <c r="G32" s="158"/>
      <c r="H32" s="154"/>
      <c r="I32" s="159"/>
      <c r="J32" s="159"/>
      <c r="K32" s="159"/>
      <c r="L32" s="159"/>
      <c r="M32" s="159"/>
      <c r="N32" s="160"/>
      <c r="O32" s="160"/>
      <c r="P32" s="160"/>
      <c r="Q32" s="161"/>
      <c r="R32" s="162"/>
      <c r="S32" s="152"/>
      <c r="T32" s="152"/>
      <c r="U32" s="152"/>
      <c r="V32" s="152"/>
      <c r="W32" s="152"/>
    </row>
    <row r="33" spans="1:23" s="153" customFormat="1" ht="30" customHeight="1">
      <c r="A33" s="154"/>
      <c r="B33" s="154"/>
      <c r="C33" s="155"/>
      <c r="D33" s="156"/>
      <c r="E33" s="157"/>
      <c r="F33" s="157"/>
      <c r="G33" s="158"/>
      <c r="H33" s="154"/>
      <c r="I33" s="159"/>
      <c r="J33" s="159"/>
      <c r="K33" s="159"/>
      <c r="L33" s="159"/>
      <c r="M33" s="159"/>
      <c r="N33" s="160"/>
      <c r="O33" s="160"/>
      <c r="P33" s="160"/>
      <c r="Q33" s="161"/>
      <c r="R33" s="162"/>
      <c r="S33" s="152"/>
      <c r="T33" s="152"/>
      <c r="U33" s="152"/>
      <c r="V33" s="152"/>
      <c r="W33" s="152"/>
    </row>
    <row r="34" spans="1:23" s="153" customFormat="1" ht="30" customHeight="1">
      <c r="A34" s="154"/>
      <c r="B34" s="154"/>
      <c r="C34" s="155"/>
      <c r="D34" s="156"/>
      <c r="E34" s="157"/>
      <c r="F34" s="157"/>
      <c r="G34" s="158"/>
      <c r="H34" s="154"/>
      <c r="I34" s="159"/>
      <c r="J34" s="159"/>
      <c r="K34" s="159"/>
      <c r="L34" s="159"/>
      <c r="M34" s="159"/>
      <c r="N34" s="160"/>
      <c r="O34" s="160"/>
      <c r="P34" s="160"/>
      <c r="Q34" s="161"/>
      <c r="R34" s="162"/>
      <c r="S34" s="152"/>
      <c r="T34" s="152"/>
      <c r="U34" s="152"/>
      <c r="V34" s="152"/>
      <c r="W34" s="152"/>
    </row>
    <row r="35" spans="1:23" s="153" customFormat="1" ht="30" customHeight="1">
      <c r="A35" s="154"/>
      <c r="B35" s="154"/>
      <c r="C35" s="155"/>
      <c r="D35" s="156"/>
      <c r="E35" s="157"/>
      <c r="F35" s="157"/>
      <c r="G35" s="158"/>
      <c r="H35" s="154"/>
      <c r="I35" s="159"/>
      <c r="J35" s="159"/>
      <c r="K35" s="159"/>
      <c r="L35" s="159"/>
      <c r="M35" s="159"/>
      <c r="N35" s="160"/>
      <c r="O35" s="160"/>
      <c r="P35" s="160"/>
      <c r="Q35" s="161"/>
      <c r="R35" s="162"/>
      <c r="S35" s="152"/>
      <c r="T35" s="152"/>
      <c r="U35" s="152"/>
      <c r="V35" s="152"/>
      <c r="W35" s="152"/>
    </row>
    <row r="36" spans="1:23" s="153" customFormat="1" ht="30" customHeight="1">
      <c r="A36" s="154"/>
      <c r="B36" s="154"/>
      <c r="C36" s="155"/>
      <c r="D36" s="156"/>
      <c r="E36" s="157"/>
      <c r="F36" s="157"/>
      <c r="G36" s="158"/>
      <c r="H36" s="154"/>
      <c r="I36" s="159"/>
      <c r="J36" s="159"/>
      <c r="K36" s="159"/>
      <c r="L36" s="159"/>
      <c r="M36" s="159"/>
      <c r="N36" s="160"/>
      <c r="O36" s="160"/>
      <c r="P36" s="160"/>
      <c r="Q36" s="161"/>
      <c r="R36" s="162"/>
      <c r="S36" s="152"/>
      <c r="T36" s="152"/>
      <c r="U36" s="152"/>
      <c r="V36" s="152"/>
      <c r="W36" s="152"/>
    </row>
    <row r="37" spans="1:23" s="153" customFormat="1" ht="30" customHeight="1">
      <c r="A37" s="154"/>
      <c r="B37" s="154"/>
      <c r="C37" s="155"/>
      <c r="D37" s="156"/>
      <c r="E37" s="157"/>
      <c r="F37" s="157"/>
      <c r="G37" s="158"/>
      <c r="H37" s="154"/>
      <c r="I37" s="159"/>
      <c r="J37" s="159"/>
      <c r="K37" s="159"/>
      <c r="L37" s="159"/>
      <c r="M37" s="159"/>
      <c r="N37" s="160"/>
      <c r="O37" s="160"/>
      <c r="P37" s="160"/>
      <c r="Q37" s="161"/>
      <c r="R37" s="162"/>
      <c r="S37" s="152"/>
      <c r="T37" s="152"/>
      <c r="U37" s="152"/>
      <c r="V37" s="152"/>
      <c r="W37" s="152"/>
    </row>
    <row r="38" spans="1:23" s="153" customFormat="1" ht="30" customHeight="1">
      <c r="A38" s="154"/>
      <c r="B38" s="154"/>
      <c r="C38" s="155"/>
      <c r="D38" s="156"/>
      <c r="E38" s="157"/>
      <c r="F38" s="157"/>
      <c r="G38" s="158"/>
      <c r="H38" s="154"/>
      <c r="I38" s="159"/>
      <c r="J38" s="159"/>
      <c r="K38" s="159"/>
      <c r="L38" s="159"/>
      <c r="M38" s="159"/>
      <c r="N38" s="160"/>
      <c r="O38" s="160"/>
      <c r="P38" s="160"/>
      <c r="Q38" s="161"/>
      <c r="R38" s="162"/>
      <c r="S38" s="152"/>
      <c r="T38" s="152"/>
      <c r="U38" s="152"/>
      <c r="V38" s="152"/>
      <c r="W38" s="152"/>
    </row>
    <row r="39" spans="1:23" s="153" customFormat="1" ht="30" customHeight="1">
      <c r="A39" s="154"/>
      <c r="B39" s="154"/>
      <c r="C39" s="155"/>
      <c r="D39" s="156"/>
      <c r="E39" s="157"/>
      <c r="F39" s="157"/>
      <c r="G39" s="158"/>
      <c r="H39" s="154"/>
      <c r="I39" s="159"/>
      <c r="J39" s="159"/>
      <c r="K39" s="159"/>
      <c r="L39" s="159"/>
      <c r="M39" s="159"/>
      <c r="N39" s="160"/>
      <c r="O39" s="160"/>
      <c r="P39" s="160"/>
      <c r="Q39" s="161"/>
      <c r="R39" s="162"/>
      <c r="S39" s="152"/>
      <c r="T39" s="152"/>
      <c r="U39" s="152"/>
      <c r="V39" s="152"/>
      <c r="W39" s="152"/>
    </row>
    <row r="40" spans="1:23" s="153" customFormat="1" ht="30" customHeight="1">
      <c r="A40" s="154"/>
      <c r="B40" s="154"/>
      <c r="C40" s="155"/>
      <c r="D40" s="156"/>
      <c r="E40" s="157"/>
      <c r="F40" s="157"/>
      <c r="G40" s="158"/>
      <c r="H40" s="154"/>
      <c r="I40" s="159"/>
      <c r="J40" s="159"/>
      <c r="K40" s="159"/>
      <c r="L40" s="159"/>
      <c r="M40" s="159"/>
      <c r="N40" s="160"/>
      <c r="O40" s="160"/>
      <c r="P40" s="160"/>
      <c r="Q40" s="161"/>
      <c r="R40" s="162"/>
      <c r="S40" s="152"/>
      <c r="T40" s="152"/>
      <c r="U40" s="152"/>
      <c r="V40" s="152"/>
      <c r="W40" s="152"/>
    </row>
    <row r="41" spans="1:23" s="153" customFormat="1" ht="30" customHeight="1">
      <c r="A41" s="154"/>
      <c r="B41" s="154"/>
      <c r="C41" s="155"/>
      <c r="D41" s="156"/>
      <c r="E41" s="157"/>
      <c r="F41" s="157"/>
      <c r="G41" s="158"/>
      <c r="H41" s="154"/>
      <c r="I41" s="159"/>
      <c r="J41" s="159"/>
      <c r="K41" s="159"/>
      <c r="L41" s="159"/>
      <c r="M41" s="159"/>
      <c r="N41" s="160"/>
      <c r="O41" s="160"/>
      <c r="P41" s="160"/>
      <c r="Q41" s="161"/>
      <c r="R41" s="162"/>
      <c r="S41" s="152"/>
      <c r="T41" s="152"/>
      <c r="U41" s="152"/>
      <c r="V41" s="152"/>
      <c r="W41" s="152"/>
    </row>
    <row r="42" spans="1:23" s="153" customFormat="1" ht="30" customHeight="1">
      <c r="A42" s="154"/>
      <c r="B42" s="154"/>
      <c r="C42" s="155"/>
      <c r="D42" s="156"/>
      <c r="E42" s="157"/>
      <c r="F42" s="157"/>
      <c r="G42" s="158"/>
      <c r="H42" s="154"/>
      <c r="I42" s="159"/>
      <c r="J42" s="159"/>
      <c r="K42" s="159"/>
      <c r="L42" s="159"/>
      <c r="M42" s="159"/>
      <c r="N42" s="160"/>
      <c r="O42" s="160"/>
      <c r="P42" s="160"/>
      <c r="Q42" s="161"/>
      <c r="R42" s="162"/>
      <c r="S42" s="152"/>
      <c r="T42" s="152"/>
      <c r="U42" s="152"/>
      <c r="V42" s="152"/>
      <c r="W42" s="152"/>
    </row>
    <row r="43" spans="1:23" s="153" customFormat="1" ht="30" customHeight="1">
      <c r="A43" s="154"/>
      <c r="B43" s="154"/>
      <c r="C43" s="155"/>
      <c r="D43" s="156"/>
      <c r="E43" s="157"/>
      <c r="F43" s="157"/>
      <c r="G43" s="158"/>
      <c r="H43" s="154"/>
      <c r="I43" s="159"/>
      <c r="J43" s="159"/>
      <c r="K43" s="159"/>
      <c r="L43" s="159"/>
      <c r="M43" s="159"/>
      <c r="N43" s="160"/>
      <c r="O43" s="160"/>
      <c r="P43" s="160"/>
      <c r="Q43" s="161"/>
      <c r="R43" s="162"/>
      <c r="S43" s="152"/>
      <c r="T43" s="152"/>
      <c r="U43" s="152"/>
      <c r="V43" s="152"/>
      <c r="W43" s="152"/>
    </row>
    <row r="44" spans="1:23" s="153" customFormat="1" ht="30" customHeight="1">
      <c r="A44" s="154"/>
      <c r="B44" s="154"/>
      <c r="C44" s="155"/>
      <c r="D44" s="156"/>
      <c r="E44" s="157"/>
      <c r="F44" s="157"/>
      <c r="G44" s="158"/>
      <c r="H44" s="154"/>
      <c r="I44" s="159"/>
      <c r="J44" s="159"/>
      <c r="K44" s="159"/>
      <c r="L44" s="159"/>
      <c r="M44" s="159"/>
      <c r="N44" s="160"/>
      <c r="O44" s="160"/>
      <c r="P44" s="160"/>
      <c r="Q44" s="161"/>
      <c r="R44" s="162"/>
      <c r="S44" s="152"/>
      <c r="T44" s="152"/>
      <c r="U44" s="152"/>
      <c r="V44" s="152"/>
      <c r="W44" s="152"/>
    </row>
    <row r="45" spans="1:23" s="153" customFormat="1" ht="30" customHeight="1">
      <c r="A45" s="154"/>
      <c r="B45" s="154"/>
      <c r="C45" s="155"/>
      <c r="D45" s="156"/>
      <c r="E45" s="157"/>
      <c r="F45" s="157"/>
      <c r="G45" s="158"/>
      <c r="H45" s="154"/>
      <c r="I45" s="159"/>
      <c r="J45" s="159"/>
      <c r="K45" s="159"/>
      <c r="L45" s="159"/>
      <c r="M45" s="159"/>
      <c r="N45" s="160"/>
      <c r="O45" s="160"/>
      <c r="P45" s="160"/>
      <c r="Q45" s="161"/>
      <c r="R45" s="162"/>
      <c r="S45" s="152"/>
      <c r="T45" s="152"/>
      <c r="U45" s="152"/>
      <c r="V45" s="152"/>
      <c r="W45" s="152"/>
    </row>
    <row r="46" spans="1:23" s="153" customFormat="1" ht="30" customHeight="1">
      <c r="A46" s="154"/>
      <c r="B46" s="154"/>
      <c r="C46" s="155"/>
      <c r="D46" s="156"/>
      <c r="E46" s="157"/>
      <c r="F46" s="157"/>
      <c r="G46" s="158"/>
      <c r="H46" s="154"/>
      <c r="I46" s="159"/>
      <c r="J46" s="159"/>
      <c r="K46" s="159"/>
      <c r="L46" s="159"/>
      <c r="M46" s="159"/>
      <c r="N46" s="160"/>
      <c r="O46" s="160"/>
      <c r="P46" s="160"/>
      <c r="Q46" s="161"/>
      <c r="R46" s="162"/>
      <c r="S46" s="152"/>
      <c r="T46" s="152"/>
      <c r="U46" s="152"/>
      <c r="V46" s="152"/>
      <c r="W46" s="152"/>
    </row>
    <row r="47" spans="1:23" s="153" customFormat="1" ht="30" customHeight="1">
      <c r="A47" s="154"/>
      <c r="B47" s="154"/>
      <c r="C47" s="155"/>
      <c r="D47" s="156"/>
      <c r="E47" s="157"/>
      <c r="F47" s="157"/>
      <c r="G47" s="158"/>
      <c r="H47" s="154"/>
      <c r="I47" s="159"/>
      <c r="J47" s="159"/>
      <c r="K47" s="159"/>
      <c r="L47" s="159"/>
      <c r="M47" s="159"/>
      <c r="N47" s="160"/>
      <c r="O47" s="160"/>
      <c r="P47" s="160"/>
      <c r="Q47" s="161"/>
      <c r="R47" s="162"/>
      <c r="S47" s="152"/>
      <c r="T47" s="152"/>
      <c r="U47" s="152"/>
      <c r="V47" s="152"/>
      <c r="W47" s="152"/>
    </row>
  </sheetData>
  <dataConsolidate/>
  <mergeCells count="17">
    <mergeCell ref="A1:R1"/>
    <mergeCell ref="C4:E4"/>
    <mergeCell ref="G8:H8"/>
    <mergeCell ref="G7:H7"/>
    <mergeCell ref="G6:H6"/>
    <mergeCell ref="G5:H5"/>
    <mergeCell ref="C5:E5"/>
    <mergeCell ref="C6:E6"/>
    <mergeCell ref="C7:E7"/>
    <mergeCell ref="I5:J5"/>
    <mergeCell ref="I6:J6"/>
    <mergeCell ref="I7:J7"/>
    <mergeCell ref="I8:J8"/>
    <mergeCell ref="E30:F30"/>
    <mergeCell ref="C30:D30"/>
    <mergeCell ref="A11:R11"/>
    <mergeCell ref="A9:L9"/>
  </mergeCells>
  <conditionalFormatting sqref="A14:A28">
    <cfRule type="expression" dxfId="32" priority="63">
      <formula>IF(AND($E14&lt;&gt;"",$A14=""),TRUE,FALSE)</formula>
    </cfRule>
  </conditionalFormatting>
  <conditionalFormatting sqref="C14:C28">
    <cfRule type="containsText" dxfId="31" priority="50" operator="containsText" text="Yes">
      <formula>NOT(ISERROR(SEARCH("Yes",C14)))</formula>
    </cfRule>
    <cfRule type="expression" dxfId="30" priority="51">
      <formula>IF(AND($E14&lt;&gt;"",C14=""),TRUE,FALSE)</formula>
    </cfRule>
  </conditionalFormatting>
  <conditionalFormatting sqref="C30">
    <cfRule type="expression" dxfId="29" priority="1065">
      <formula>COUNTIF($F$14:$G$28,"&gt;7/1/2019")</formula>
    </cfRule>
  </conditionalFormatting>
  <conditionalFormatting sqref="D14:D28">
    <cfRule type="expression" dxfId="28" priority="23">
      <formula>IF(AND($E14&lt;&gt;"",$D14=""),TRUE,FALSE)</formula>
    </cfRule>
  </conditionalFormatting>
  <conditionalFormatting sqref="E14:E28">
    <cfRule type="expression" dxfId="27" priority="22">
      <formula>IF(AND($D14&lt;&gt;"",$E14=""),TRUE,FALSE)</formula>
    </cfRule>
  </conditionalFormatting>
  <conditionalFormatting sqref="E30">
    <cfRule type="expression" dxfId="26" priority="111">
      <formula>COUNTIF($S$14:$S$28,"SAL")</formula>
    </cfRule>
  </conditionalFormatting>
  <conditionalFormatting sqref="F14:G28">
    <cfRule type="expression" dxfId="25" priority="2">
      <formula>IF(AND($E14&lt;&gt;"",$G14=""),TRUE,FALSE)</formula>
    </cfRule>
  </conditionalFormatting>
  <conditionalFormatting sqref="H14:H28">
    <cfRule type="expression" dxfId="24" priority="1080">
      <formula>IF(AND($E14&lt;&gt;"",$H14=""),TRUE,FALSE)</formula>
    </cfRule>
    <cfRule type="cellIs" dxfId="23" priority="1079" operator="equal">
      <formula>900</formula>
    </cfRule>
  </conditionalFormatting>
  <conditionalFormatting sqref="H30">
    <cfRule type="expression" dxfId="22" priority="931">
      <formula>COUNTIFS($I$14:$I$28,"&gt;99",$I$14:$I$28,"&lt;200")</formula>
    </cfRule>
  </conditionalFormatting>
  <conditionalFormatting sqref="I30">
    <cfRule type="expression" dxfId="21" priority="929">
      <formula>COUNTIFS($I$14:$I$28,"&gt;199",$I$14:$I$28,"&lt;300")</formula>
    </cfRule>
  </conditionalFormatting>
  <conditionalFormatting sqref="I18:J28">
    <cfRule type="expression" dxfId="20" priority="1">
      <formula>IF(AND($E18&lt;&gt;"",I18=""),TRUE,FALSE)</formula>
    </cfRule>
  </conditionalFormatting>
  <conditionalFormatting sqref="I14:K17">
    <cfRule type="expression" dxfId="19" priority="13">
      <formula>IF(AND($E14&lt;&gt;"",I14=""),TRUE,FALSE)</formula>
    </cfRule>
  </conditionalFormatting>
  <conditionalFormatting sqref="J14:J28">
    <cfRule type="cellIs" dxfId="18" priority="1083" operator="equal">
      <formula>555250</formula>
    </cfRule>
    <cfRule type="cellIs" dxfId="17" priority="1084" operator="equal">
      <formula>542100</formula>
    </cfRule>
    <cfRule type="expression" dxfId="16" priority="1085">
      <formula>IF(AND($E14&lt;&gt;"",$J14=""),TRUE,FALSE)</formula>
    </cfRule>
  </conditionalFormatting>
  <conditionalFormatting sqref="J30">
    <cfRule type="expression" dxfId="15" priority="932">
      <formula>COUNTIFS($I$14:$I$28,"&gt;399",$I$14:$I$28,"&lt;500")</formula>
    </cfRule>
  </conditionalFormatting>
  <conditionalFormatting sqref="K14:K17">
    <cfRule type="expression" dxfId="14" priority="16">
      <formula>IF(AND($E14&lt;&gt;"",$J14=""),TRUE,FALSE)</formula>
    </cfRule>
    <cfRule type="cellIs" dxfId="13" priority="15" operator="equal">
      <formula>542100</formula>
    </cfRule>
    <cfRule type="cellIs" dxfId="12" priority="14" operator="equal">
      <formula>555250</formula>
    </cfRule>
  </conditionalFormatting>
  <conditionalFormatting sqref="K18:K28">
    <cfRule type="cellIs" dxfId="11" priority="11" operator="equal">
      <formula>900</formula>
    </cfRule>
    <cfRule type="expression" dxfId="10" priority="12">
      <formula>IF(AND($E18&lt;&gt;"",$I18=""),TRUE,FALSE)</formula>
    </cfRule>
  </conditionalFormatting>
  <conditionalFormatting sqref="K30">
    <cfRule type="expression" dxfId="9" priority="930">
      <formula>COUNTIFS($I$14:$I$28,"&gt;499",$I$14:$I$28,"&lt;600")</formula>
    </cfRule>
  </conditionalFormatting>
  <conditionalFormatting sqref="L14:L28 N14:P28">
    <cfRule type="expression" dxfId="8" priority="64">
      <formula>IF(AND($E14&lt;&gt;"",L14=""),TRUE,FALSE)</formula>
    </cfRule>
  </conditionalFormatting>
  <conditionalFormatting sqref="L30">
    <cfRule type="expression" dxfId="7" priority="928">
      <formula>COUNTIFS($I$14:$I$28,"&gt;699",$I$14:$I$28,"&lt;800")</formula>
    </cfRule>
  </conditionalFormatting>
  <conditionalFormatting sqref="M30">
    <cfRule type="expression" dxfId="6" priority="927">
      <formula>COUNTIFS($I$14:$I$28,"&gt;899",$I$14:$I$28,"&lt;1000")</formula>
    </cfRule>
  </conditionalFormatting>
  <conditionalFormatting sqref="N30:P30">
    <cfRule type="expression" dxfId="5" priority="1069">
      <formula>COUNTIF($C$14:$C$28,"Yes")</formula>
    </cfRule>
  </conditionalFormatting>
  <conditionalFormatting sqref="Q14:Q28">
    <cfRule type="containsText" dxfId="4" priority="4" operator="containsText" text="Current Year - No Form Needed">
      <formula>NOT(ISERROR(SEARCH("Current Year - No Form Needed",Q14)))</formula>
    </cfRule>
    <cfRule type="containsText" dxfId="3" priority="5" operator="containsText" text="Future Year - No Form Needed">
      <formula>NOT(ISERROR(SEARCH("Future Year - No Form Needed",Q14)))</formula>
    </cfRule>
  </conditionalFormatting>
  <conditionalFormatting sqref="R14:R28">
    <cfRule type="containsText" dxfId="1" priority="251" operator="containsText" text="Check Dates">
      <formula>NOT(ISERROR(SEARCH("Check Dates",R14)))</formula>
    </cfRule>
  </conditionalFormatting>
  <conditionalFormatting sqref="R30">
    <cfRule type="expression" dxfId="0" priority="936">
      <formula>COUNTIF($E$14:E28,"&gt;25000")</formula>
    </cfRule>
  </conditionalFormatting>
  <dataValidations count="17">
    <dataValidation type="textLength" operator="lessThanOrEqual" allowBlank="1" showInputMessage="1" showErrorMessage="1" errorTitle="Program Code Invalid" error="The Program Code you have entered is invalid, all Program Codes are 5 digits or less in length. " sqref="K32:K47" xr:uid="{00000000-0002-0000-0100-000000000000}">
      <formula1>5</formula1>
    </dataValidation>
    <dataValidation type="textLength" operator="equal" allowBlank="1" showErrorMessage="1" errorTitle="Project Number Invalid" error="The Project ID you have entered is not valid. All valid Project IDs are 6 digits in length. Please ensure you have entered it correctly. Only Grant Departments, Capital Projects and cost shares require Project IDs. " sqref="M32:M47" xr:uid="{00000000-0002-0000-0100-000001000000}">
      <formula1>6</formula1>
    </dataValidation>
    <dataValidation type="textLength" operator="equal" allowBlank="1" showErrorMessage="1" errorTitle="Class Code Invalid" error="The Class Code you have entered is not valid. All valid Class Codes are 2 characters in length. Please check to ensure you have entered the Class Code correctly." sqref="L32:L47" xr:uid="{00000000-0002-0000-0100-000002000000}">
      <formula1>2</formula1>
    </dataValidation>
    <dataValidation type="textLength" operator="equal" allowBlank="1" showErrorMessage="1" errorTitle="Dept ID Invalid" error="The Dept ID you have entered is not valid. All valid Dept IDs are 6 digits in length. Please check to ensure you have entered the Dept ID correctly." sqref="J32:J47" xr:uid="{00000000-0002-0000-0100-000003000000}">
      <formula1>6</formula1>
    </dataValidation>
    <dataValidation type="textLength" operator="equal" allowBlank="1" showErrorMessage="1" errorTitle="Fund Code Invalid" error="The Fund Code you have entered is not valid. All valid Fund Codes are 3 digits in length. Please check to ensure you have entered the Fund Code correctly." sqref="I32:I47" xr:uid="{00000000-0002-0000-0100-000004000000}">
      <formula1>3</formula1>
    </dataValidation>
    <dataValidation type="textLength" operator="equal" allowBlank="1" showErrorMessage="1" errorTitle="Account Code Invalid" error="The Account Code you have entered is not valid. All valid Account Codes are 6 digits in length. Please check to ensure you have entered the Account Code correctly." sqref="H32:H47" xr:uid="{00000000-0002-0000-0100-000005000000}">
      <formula1>6</formula1>
    </dataValidation>
    <dataValidation type="date" allowBlank="1" showInputMessage="1" showErrorMessage="1" errorTitle="Date Error" error="Must enter date in MM/DD/Year format, greater than 06/30/15 " sqref="E32:F47" xr:uid="{00000000-0002-0000-0100-000006000000}">
      <formula1>42186</formula1>
      <formula2>45838</formula2>
    </dataValidation>
    <dataValidation type="textLength" operator="lessThanOrEqual" allowBlank="1" showErrorMessage="1" errorTitle="Program Code Invalid" error="The Program Code you have entered is not valid. All valid Program Codes are a maximum of 6 characters in length. Please check to ensure you have entered the Program Code correctly." sqref="K48:K1048576" xr:uid="{00000000-0002-0000-0100-000007000000}">
      <formula1>6</formula1>
    </dataValidation>
    <dataValidation type="textLength" operator="lessThanOrEqual" allowBlank="1" showErrorMessage="1" errorTitle="Line Description Invalid" error="The Line Description you have entered is not valid. The Line Description field can be a maximum of 30 characters in length. Please check to ensure you have entered the Line Description correctly." sqref="R32:R47" xr:uid="{00000000-0002-0000-0100-000008000000}">
      <formula1>30</formula1>
    </dataValidation>
    <dataValidation type="list" operator="equal" allowBlank="1" showInputMessage="1" showErrorMessage="1" sqref="M29" xr:uid="{00000000-0002-0000-0100-000009000000}">
      <formula1>$L$6:$L$7</formula1>
    </dataValidation>
    <dataValidation type="custom" allowBlank="1" showInputMessage="1" showErrorMessage="1" errorTitle="Less than total invoice amount" error="This value must be less than total invoice amount listed" sqref="D29" xr:uid="{00000000-0002-0000-0100-00000B000000}">
      <formula1>C29&gt;=D29</formula1>
    </dataValidation>
    <dataValidation type="custom" allowBlank="1" showInputMessage="1" showErrorMessage="1" errorTitle="Less than Total Amount" error="This value must be less than Total Amount listed in Column D." sqref="E14:E28" xr:uid="{00000000-0002-0000-0100-00000C000000}">
      <formula1>D14&gt;=E14</formula1>
    </dataValidation>
    <dataValidation type="decimal" errorStyle="warning" operator="greaterThan" allowBlank="1" showInputMessage="1" showErrorMessage="1" errorTitle="Usage of Negative number" error="For expense or revenue related accruals or prepaids, please use positive numbers regardless of revenue or expense. Negative numbers should only relate to reversals or adjustments to prior transactions (eg. an expense credit)." sqref="D14:D28" xr:uid="{00000000-0002-0000-0100-00000D000000}">
      <formula1>0</formula1>
    </dataValidation>
    <dataValidation type="custom" allowBlank="1" showInputMessage="1" showErrorMessage="1" errorTitle="Less than total invoice amount" error="This value must be less than total invoice amount listed" sqref="N32:O47" xr:uid="{00000000-0002-0000-0100-00000E000000}">
      <formula1>C32&gt;=N32</formula1>
    </dataValidation>
    <dataValidation type="custom" allowBlank="1" showInputMessage="1" showErrorMessage="1" errorTitle="Less than total invoice amount" error="This value must be less than total invoice amount listed" sqref="P32:P47" xr:uid="{00000000-0002-0000-0100-00000F000000}">
      <formula1>D32&gt;=P32</formula1>
    </dataValidation>
    <dataValidation type="whole" allowBlank="1" showInputMessage="1" showErrorMessage="1" errorTitle="Account Invalid" error="The account you have entered is invalid. Only revenue and expense accounts should be used on the Year-End Adjustment Form." sqref="J14:J28" xr:uid="{00000000-0002-0000-0100-00000A000000}">
      <formula1>399999</formula1>
      <formula2>899999</formula2>
    </dataValidation>
    <dataValidation type="date" allowBlank="1" showInputMessage="1" showErrorMessage="1" errorTitle="Date Error" error="Must enter date in MM/DD/Year format, greater than 06/30/15 " sqref="F14:G29" xr:uid="{007A1C0A-CE3A-4F16-9848-07E55BC26D71}">
      <formula1>45474</formula1>
      <formula2>51317</formula2>
    </dataValidation>
  </dataValidations>
  <hyperlinks>
    <hyperlink ref="A9:I9" r:id="rId1" display="Submit Year-End Adjustment Form and supporting documentation to Financial Services through the Financial Affairs Help Desk." xr:uid="{4B20C02F-1779-4507-80DE-191DA7AB8E41}"/>
    <hyperlink ref="A9:L9" r:id="rId2" display="Submit a unique Year-End Adjustment Form for each YE Form Transaction Type with supporting documentation through the Financial Affairs Help Desk's Year-End Financial Adjustment Request form.  Copy Cost Center Owners impacted and your Financial Services liaison." xr:uid="{97099391-9478-45D5-B535-44CD0AF86B03}"/>
  </hyperlinks>
  <printOptions horizontalCentered="1"/>
  <pageMargins left="0.25" right="0.25" top="0.5" bottom="0.5" header="0.3" footer="0.3"/>
  <pageSetup scale="47" fitToHeight="0" orientation="landscape" r:id="rId3"/>
  <ignoredErrors>
    <ignoredError sqref="K23:K28" unlockedFormula="1"/>
  </ignoredError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04" id="{7C018E55-597D-403A-BD77-DC2C834561A7}">
            <xm:f>COUNTIF('Data References'!$A$9,"&gt;100000")</xm:f>
            <x14:dxf>
              <font>
                <b/>
                <i val="0"/>
                <color theme="9" tint="-0.24994659260841701"/>
              </font>
              <fill>
                <patternFill>
                  <bgColor theme="0" tint="-0.14996795556505021"/>
                </patternFill>
              </fill>
            </x14:dxf>
          </x14:cfRule>
          <xm:sqref>Q30</xm:sqref>
        </x14:conditionalFormatting>
      </x14:conditionalFormattings>
    </ext>
    <ext xmlns:x14="http://schemas.microsoft.com/office/spreadsheetml/2009/9/main" uri="{CCE6A557-97BC-4b89-ADB6-D9C93CAAB3DF}">
      <x14:dataValidations xmlns:xm="http://schemas.microsoft.com/office/excel/2006/main" count="3">
        <x14:dataValidation type="list" operator="equal" allowBlank="1" showInputMessage="1" showErrorMessage="1" xr:uid="{00000000-0002-0000-0100-000010000000}">
          <x14:formula1>
            <xm:f>'Data References'!$A$6:$A$7</xm:f>
          </x14:formula1>
          <xm:sqref>D32:D47</xm:sqref>
        </x14:dataValidation>
        <x14:dataValidation type="list" allowBlank="1" showInputMessage="1" showErrorMessage="1" xr:uid="{00000000-0002-0000-0100-000011000000}">
          <x14:formula1>
            <xm:f>'Data References'!$A$6:$A$7</xm:f>
          </x14:formula1>
          <xm:sqref>C14:C28</xm:sqref>
        </x14:dataValidation>
        <x14:dataValidation type="list" allowBlank="1" showInputMessage="1" showErrorMessage="1" xr:uid="{76D5C3BE-1325-4EAB-838D-8BA4134D7D74}">
          <x14:formula1>
            <xm:f>'Type Dropdown'!$A$1:$A$4</xm:f>
          </x14:formula1>
          <xm:sqref>C7:E7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C4EA-BF4C-45A0-9DBB-9052B09E19DE}">
  <dimension ref="A1:A4"/>
  <sheetViews>
    <sheetView workbookViewId="0">
      <selection activeCell="E9" sqref="E9"/>
    </sheetView>
  </sheetViews>
  <sheetFormatPr defaultRowHeight="15"/>
  <sheetData>
    <row r="1" spans="1:1">
      <c r="A1" t="s">
        <v>75</v>
      </c>
    </row>
    <row r="2" spans="1:1">
      <c r="A2" t="s">
        <v>23</v>
      </c>
    </row>
    <row r="3" spans="1:1">
      <c r="A3" t="s">
        <v>24</v>
      </c>
    </row>
    <row r="4" spans="1:1">
      <c r="A4" t="s">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2" sqref="A2"/>
    </sheetView>
  </sheetViews>
  <sheetFormatPr defaultColWidth="9.140625" defaultRowHeight="15"/>
  <cols>
    <col min="1" max="1" width="26.85546875" bestFit="1" customWidth="1"/>
  </cols>
  <sheetData>
    <row r="1" spans="1:1" ht="15.75" thickBot="1">
      <c r="A1" s="14" t="s">
        <v>6</v>
      </c>
    </row>
    <row r="2" spans="1:1">
      <c r="A2" s="9"/>
    </row>
    <row r="3" spans="1:1">
      <c r="A3" s="10"/>
    </row>
    <row r="4" spans="1:1" ht="15.75" thickBot="1">
      <c r="A4" s="11"/>
    </row>
    <row r="5" spans="1:1">
      <c r="A5" s="9" t="s">
        <v>9</v>
      </c>
    </row>
    <row r="6" spans="1:1">
      <c r="A6" s="10" t="s">
        <v>4</v>
      </c>
    </row>
    <row r="7" spans="1:1" ht="15.75" thickBot="1">
      <c r="A7" s="11" t="s">
        <v>5</v>
      </c>
    </row>
    <row r="8" spans="1:1">
      <c r="A8" s="12" t="s">
        <v>37</v>
      </c>
    </row>
    <row r="9" spans="1:1">
      <c r="A9" s="13">
        <f>SUMIF('Year-End Adjustment Form'!E14:E28,"&gt;0")</f>
        <v>0</v>
      </c>
    </row>
    <row r="10" spans="1:1" ht="15.75" thickBot="1">
      <c r="A10" s="44">
        <f>SUMIF('Year-End Adjustment Form'!E14:E28,"&lt;0")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433D47AA5BF74EAD728ED608ACC721" ma:contentTypeVersion="2" ma:contentTypeDescription="Create a new document." ma:contentTypeScope="" ma:versionID="674cbad1a754228121e1d8b9bd68c30a">
  <xsd:schema xmlns:xsd="http://www.w3.org/2001/XMLSchema" xmlns:xs="http://www.w3.org/2001/XMLSchema" xmlns:p="http://schemas.microsoft.com/office/2006/metadata/properties" xmlns:ns1="http://schemas.microsoft.com/sharepoint/v3" xmlns:ns2="dc11e537-2f86-406e-a438-bf6e7cb098bd" targetNamespace="http://schemas.microsoft.com/office/2006/metadata/properties" ma:root="true" ma:fieldsID="e3962b5848dc692ca69a7020737bbee6" ns1:_="" ns2:_="">
    <xsd:import namespace="http://schemas.microsoft.com/sharepoint/v3"/>
    <xsd:import namespace="dc11e537-2f86-406e-a438-bf6e7cb098b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11e537-2f86-406e-a438-bf6e7cb098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29B3C2-3225-49F7-A39D-BBC596CFB4C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73180AE-1B1B-4135-9A76-47D160D36D3D}">
  <ds:schemaRefs>
    <ds:schemaRef ds:uri="http://schemas.microsoft.com/sharepoint/v3/contenttype/forms"/>
  </ds:schemaRefs>
</ds:datastoreItem>
</file>

<file path=customXml/itemProps3.xml><?xml version="1.0" encoding="utf-8"?>
<ds:datastoreItem xmlns:ds="http://schemas.openxmlformats.org/officeDocument/2006/customXml" ds:itemID="{96759810-E7FE-4EC2-9044-DDEAF31CB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11e537-2f86-406e-a438-bf6e7cb09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Year-End Adjustment Form</vt:lpstr>
      <vt:lpstr>Type Dropdown</vt:lpstr>
      <vt:lpstr>Data References</vt:lpstr>
      <vt:lpstr>'Year-End Adjustment Form'!FiscalYear</vt:lpstr>
      <vt:lpstr>Instructions!Print_Area</vt:lpstr>
      <vt:lpstr>'Year-End Adjustment Form'!Print_Area</vt:lpstr>
    </vt:vector>
  </TitlesOfParts>
  <Company>DePaul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Magana</dc:creator>
  <cp:lastModifiedBy>Tom Longo</cp:lastModifiedBy>
  <cp:lastPrinted>2016-05-12T19:03:55Z</cp:lastPrinted>
  <dcterms:created xsi:type="dcterms:W3CDTF">2015-04-08T15:45:02Z</dcterms:created>
  <dcterms:modified xsi:type="dcterms:W3CDTF">2026-05-12T20:49:51Z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0x010100EE433D47AA5BF74EAD728ED608ACC721</vt:lpwstr>
  </property>
</Properties>
</file>